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700" windowHeight="6225" activeTab="0"/>
  </bookViews>
  <sheets>
    <sheet name="mok_planas" sheetId="1" r:id="rId1"/>
    <sheet name="GRAFIKAI" sheetId="2" r:id="rId2"/>
    <sheet name="Sheet2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<sst xmlns="http://schemas.openxmlformats.org/spreadsheetml/2006/main" count="350" uniqueCount="125">
  <si>
    <t xml:space="preserve">Valandų pasiskirstymas </t>
  </si>
  <si>
    <t>Bendras</t>
  </si>
  <si>
    <t>I kursas</t>
  </si>
  <si>
    <t>II kursas</t>
  </si>
  <si>
    <t>III kursas</t>
  </si>
  <si>
    <t>iš jų</t>
  </si>
  <si>
    <t>pusmečiai</t>
  </si>
  <si>
    <t>Dalykai</t>
  </si>
  <si>
    <t>Iš viso</t>
  </si>
  <si>
    <t>teorinis mokymas</t>
  </si>
  <si>
    <t>praktinis mokymas</t>
  </si>
  <si>
    <t>iš viso</t>
  </si>
  <si>
    <t>pirmas - 20 sav.</t>
  </si>
  <si>
    <t>antras - 20 sav.</t>
  </si>
  <si>
    <t>Informacinės technologijos</t>
  </si>
  <si>
    <t>Ekonomikos ir verslo pagrindai</t>
  </si>
  <si>
    <t>Civilinė sauga</t>
  </si>
  <si>
    <t>Matematika</t>
  </si>
  <si>
    <t>Biologija</t>
  </si>
  <si>
    <t>Chemija</t>
  </si>
  <si>
    <t>Egzaminai</t>
  </si>
  <si>
    <t>1.Profesinio mokymo dalykai:</t>
  </si>
  <si>
    <t>E</t>
  </si>
  <si>
    <t>MOKYMO GRAFIKAI</t>
  </si>
  <si>
    <t>LAIKO SUVESTINĖ (savaitėmis)</t>
  </si>
  <si>
    <t>KURSAI</t>
  </si>
  <si>
    <t>Iš</t>
  </si>
  <si>
    <t>I</t>
  </si>
  <si>
    <t>II</t>
  </si>
  <si>
    <t>III</t>
  </si>
  <si>
    <t>viso</t>
  </si>
  <si>
    <t>Rugsėjis</t>
  </si>
  <si>
    <t>sav.</t>
  </si>
  <si>
    <t>TG</t>
  </si>
  <si>
    <t>P</t>
  </si>
  <si>
    <t>Teorinis mokymas (T)</t>
  </si>
  <si>
    <t>Egzaminų sesijos (E)</t>
  </si>
  <si>
    <t>Atostogos (A)</t>
  </si>
  <si>
    <t>Spalis</t>
  </si>
  <si>
    <t>T</t>
  </si>
  <si>
    <t>R</t>
  </si>
  <si>
    <t>A</t>
  </si>
  <si>
    <t>K</t>
  </si>
  <si>
    <t>Lapkritis</t>
  </si>
  <si>
    <t>O</t>
  </si>
  <si>
    <t>S</t>
  </si>
  <si>
    <t>Gruodis</t>
  </si>
  <si>
    <t>(G)</t>
  </si>
  <si>
    <t>(P)</t>
  </si>
  <si>
    <t xml:space="preserve">Gamybinė praktika </t>
  </si>
  <si>
    <t>Iš viso:</t>
  </si>
  <si>
    <t>Sausis</t>
  </si>
  <si>
    <t>Vasaris</t>
  </si>
  <si>
    <t>Kovas</t>
  </si>
  <si>
    <t>Balandis</t>
  </si>
  <si>
    <t>Gegužė</t>
  </si>
  <si>
    <t>Birželis</t>
  </si>
  <si>
    <t>Sutrumpinimai:</t>
  </si>
  <si>
    <t>Liepa</t>
  </si>
  <si>
    <t>T - teorinis mokymas</t>
  </si>
  <si>
    <t>G - praktinis mokymas mokykloje</t>
  </si>
  <si>
    <t>P - praktinis mokymas pas darbdavį</t>
  </si>
  <si>
    <t>A - atostogos</t>
  </si>
  <si>
    <t>Rugpjūtis</t>
  </si>
  <si>
    <t>E - egzaminai</t>
  </si>
  <si>
    <t>pirmas pusmetis</t>
  </si>
  <si>
    <t>antras pusmetis</t>
  </si>
  <si>
    <t>Žemdirbystė ir gamtos apsauga</t>
  </si>
  <si>
    <t>Augalininkystė</t>
  </si>
  <si>
    <t>Daržininkystė</t>
  </si>
  <si>
    <t>Sodininkystė</t>
  </si>
  <si>
    <t>Gėlininkystė</t>
  </si>
  <si>
    <t>Augalų apsauga</t>
  </si>
  <si>
    <t>Vaisių ir daržovių laikymas ir perdirbimas</t>
  </si>
  <si>
    <t>Gyvulininkystė</t>
  </si>
  <si>
    <t>Žemės ūkio mechanizacija</t>
  </si>
  <si>
    <t>Specialybės užsienio kalba</t>
  </si>
  <si>
    <t>Užsienio kalba (1-oji)</t>
  </si>
  <si>
    <t>Užsienio kalba (2-oji)</t>
  </si>
  <si>
    <t>Istorija</t>
  </si>
  <si>
    <t>Geografija</t>
  </si>
  <si>
    <t>LIETUVOS RESPUBLIKOS ŠVIETIMO IR MOKSLO MINISTERIJA</t>
  </si>
  <si>
    <t>ZARASŲ ŽEMĖS ŪKIO MOKYKLA</t>
  </si>
  <si>
    <t>MOKYMO PLANAS</t>
  </si>
  <si>
    <t>ŽEMĖS ŪKIO GAMYBOS VERSLO DARBININKO MOKYMO PROGRAMA</t>
  </si>
  <si>
    <t>Valstybinis kodas</t>
  </si>
  <si>
    <t>Suteikiama kvalifikacija</t>
  </si>
  <si>
    <t>Žemės ūkio gamybos verslo darbininkas</t>
  </si>
  <si>
    <t>Specializacijos</t>
  </si>
  <si>
    <t>Sodo ir daržo kultūrų augintojas</t>
  </si>
  <si>
    <t>Bazinis išsilavinimas</t>
  </si>
  <si>
    <t>Nebaigtas pagrindinis (9 klasės)</t>
  </si>
  <si>
    <t>Programos trukmė</t>
  </si>
  <si>
    <t>3 metai</t>
  </si>
  <si>
    <t>Darbuotojų sauga ir sveikata</t>
  </si>
  <si>
    <t>Dorinis ugdymas (tikyba arba etika)</t>
  </si>
  <si>
    <t>Gamtamokslinis ugdymas:</t>
  </si>
  <si>
    <t xml:space="preserve">Fizika </t>
  </si>
  <si>
    <t>Socialinis ugdymas:</t>
  </si>
  <si>
    <t>Pilietiškumo pagrindai</t>
  </si>
  <si>
    <t xml:space="preserve">        Kalbos:</t>
  </si>
  <si>
    <t>Kūno kultūra</t>
  </si>
  <si>
    <t>PATVIRTINTA</t>
  </si>
  <si>
    <t xml:space="preserve">Zarasų žemės ūkio  </t>
  </si>
  <si>
    <t>mokyklos direktoriaus</t>
  </si>
  <si>
    <t>Estetika</t>
  </si>
  <si>
    <t>Bendrieji profesinio mokymo  dalykai:</t>
  </si>
  <si>
    <t>2. 10 klasės bendrojo ugdymo  dalykai</t>
  </si>
  <si>
    <t>Specializacija:sodo ir daržo kultūrų auginimas</t>
  </si>
  <si>
    <t>Profesijos  mokymas:</t>
  </si>
  <si>
    <t>Meninis  ugdymas:</t>
  </si>
  <si>
    <t xml:space="preserve">        Dailė</t>
  </si>
  <si>
    <t xml:space="preserve">        Muzika</t>
  </si>
  <si>
    <t>Iš viso val. mokymo programai</t>
  </si>
  <si>
    <t xml:space="preserve">    Neformalusis švietimas</t>
  </si>
  <si>
    <t>3. Pamokos mokinių ugdymo poreikiams tenkinti ir 9 klasės dalykų programos patenkinamam pasiekimų lygiui</t>
  </si>
  <si>
    <t>Praktika</t>
  </si>
  <si>
    <t>Krūvis per savaitę 31 val.</t>
  </si>
  <si>
    <t>Lietuvių  kalbos kutūra ir specialybės kalba</t>
  </si>
  <si>
    <t>kodas   211081102</t>
  </si>
  <si>
    <t>Lietuvių kalba ir literatūra</t>
  </si>
  <si>
    <t>Technologijos ( modulis ,,Gėlininkystė")</t>
  </si>
  <si>
    <t>Socialinė pilietinė veikla</t>
  </si>
  <si>
    <t>2018 m. rugpjūčio mėn. 31 d.</t>
  </si>
  <si>
    <t>įsakymu Nr. V-36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</si>
</sst>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 ;[Red]\-0\ "/>
  </numFmts>
  <fonts count="55">
    <font>
      <sz val="10"/>
      <name val="Arial"/>
      <family val="0"/>
    </font>
    <font>
      <sz val="10"/>
      <name val="TimesLT"/>
      <family val="1"/>
    </font>
    <font>
      <sz val="8"/>
      <name val="TimesL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LT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20"/>
      <name val="Times New Roman"/>
      <family val="1"/>
    </font>
    <font>
      <sz val="10"/>
      <color indexed="6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0" borderId="0" applyNumberFormat="0" applyFill="0" applyBorder="0" applyAlignment="0" applyProtection="0"/>
    <xf numFmtId="0" fontId="4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49" fontId="1" fillId="0" borderId="0" xfId="0" applyNumberFormat="1" applyFont="1" applyAlignment="1">
      <alignment horizontal="center" vertical="top" textRotation="255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/>
    </xf>
    <xf numFmtId="1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33" xfId="0" applyFont="1" applyBorder="1" applyAlignment="1">
      <alignment wrapText="1"/>
    </xf>
    <xf numFmtId="0" fontId="2" fillId="0" borderId="3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6" fontId="2" fillId="0" borderId="33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16" fontId="5" fillId="0" borderId="16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right"/>
    </xf>
    <xf numFmtId="180" fontId="2" fillId="0" borderId="22" xfId="0" applyNumberFormat="1" applyFont="1" applyBorder="1" applyAlignment="1">
      <alignment horizontal="center"/>
    </xf>
    <xf numFmtId="180" fontId="2" fillId="0" borderId="47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9" fontId="2" fillId="0" borderId="0" xfId="0" applyNumberFormat="1" applyFont="1" applyAlignment="1">
      <alignment horizontal="center" vertical="top" textRotation="255" wrapText="1"/>
    </xf>
    <xf numFmtId="0" fontId="2" fillId="0" borderId="5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51" xfId="0" applyFont="1" applyBorder="1" applyAlignment="1">
      <alignment horizontal="centerContinuous"/>
    </xf>
    <xf numFmtId="0" fontId="2" fillId="0" borderId="16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80" fontId="2" fillId="0" borderId="2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0" borderId="47" xfId="0" applyNumberFormat="1" applyFont="1" applyBorder="1" applyAlignment="1">
      <alignment/>
    </xf>
    <xf numFmtId="0" fontId="12" fillId="33" borderId="33" xfId="0" applyFont="1" applyFill="1" applyBorder="1" applyAlignment="1">
      <alignment vertical="top" wrapText="1"/>
    </xf>
    <xf numFmtId="0" fontId="8" fillId="0" borderId="53" xfId="0" applyNumberFormat="1" applyFont="1" applyBorder="1" applyAlignment="1">
      <alignment horizontal="center" vertical="top" wrapText="1"/>
    </xf>
    <xf numFmtId="0" fontId="8" fillId="0" borderId="54" xfId="0" applyNumberFormat="1" applyFont="1" applyBorder="1" applyAlignment="1">
      <alignment horizontal="center" vertical="top" wrapText="1"/>
    </xf>
    <xf numFmtId="0" fontId="8" fillId="0" borderId="53" xfId="0" applyNumberFormat="1" applyFont="1" applyBorder="1" applyAlignment="1">
      <alignment vertical="top" wrapText="1"/>
    </xf>
    <xf numFmtId="0" fontId="12" fillId="33" borderId="33" xfId="0" applyFont="1" applyFill="1" applyBorder="1" applyAlignment="1">
      <alignment horizontal="left" vertical="top" wrapText="1" indent="2"/>
    </xf>
    <xf numFmtId="0" fontId="12" fillId="0" borderId="33" xfId="0" applyFont="1" applyBorder="1" applyAlignment="1">
      <alignment vertical="top" wrapText="1"/>
    </xf>
    <xf numFmtId="0" fontId="8" fillId="0" borderId="47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9" fillId="0" borderId="45" xfId="0" applyFont="1" applyFill="1" applyBorder="1" applyAlignment="1">
      <alignment horizontal="center" vertical="center" textRotation="90"/>
    </xf>
    <xf numFmtId="0" fontId="10" fillId="0" borderId="55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8" fillId="0" borderId="55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8" fillId="0" borderId="56" xfId="0" applyFont="1" applyFill="1" applyBorder="1" applyAlignment="1">
      <alignment horizontal="center" vertical="center" textRotation="90" wrapText="1"/>
    </xf>
    <xf numFmtId="0" fontId="7" fillId="0" borderId="53" xfId="0" applyNumberFormat="1" applyFont="1" applyFill="1" applyBorder="1" applyAlignment="1">
      <alignment/>
    </xf>
    <xf numFmtId="0" fontId="7" fillId="0" borderId="57" xfId="0" applyNumberFormat="1" applyFont="1" applyFill="1" applyBorder="1" applyAlignment="1">
      <alignment/>
    </xf>
    <xf numFmtId="0" fontId="7" fillId="0" borderId="53" xfId="0" applyNumberFormat="1" applyFont="1" applyFill="1" applyBorder="1" applyAlignment="1">
      <alignment/>
    </xf>
    <xf numFmtId="0" fontId="7" fillId="0" borderId="53" xfId="0" applyNumberFormat="1" applyFont="1" applyBorder="1" applyAlignment="1">
      <alignment/>
    </xf>
    <xf numFmtId="0" fontId="7" fillId="0" borderId="53" xfId="0" applyNumberFormat="1" applyFont="1" applyBorder="1" applyAlignment="1">
      <alignment/>
    </xf>
    <xf numFmtId="0" fontId="7" fillId="33" borderId="53" xfId="0" applyNumberFormat="1" applyFont="1" applyFill="1" applyBorder="1" applyAlignment="1">
      <alignment/>
    </xf>
    <xf numFmtId="0" fontId="7" fillId="34" borderId="53" xfId="0" applyNumberFormat="1" applyFont="1" applyFill="1" applyBorder="1" applyAlignment="1">
      <alignment/>
    </xf>
    <xf numFmtId="0" fontId="9" fillId="0" borderId="47" xfId="0" applyNumberFormat="1" applyFont="1" applyBorder="1" applyAlignment="1">
      <alignment/>
    </xf>
    <xf numFmtId="0" fontId="8" fillId="0" borderId="58" xfId="0" applyNumberFormat="1" applyFont="1" applyBorder="1" applyAlignment="1">
      <alignment vertical="top" wrapText="1"/>
    </xf>
    <xf numFmtId="0" fontId="7" fillId="0" borderId="59" xfId="0" applyNumberFormat="1" applyFont="1" applyFill="1" applyBorder="1" applyAlignment="1">
      <alignment/>
    </xf>
    <xf numFmtId="0" fontId="7" fillId="0" borderId="58" xfId="0" applyNumberFormat="1" applyFont="1" applyBorder="1" applyAlignment="1">
      <alignment/>
    </xf>
    <xf numFmtId="0" fontId="7" fillId="0" borderId="58" xfId="0" applyNumberFormat="1" applyFont="1" applyBorder="1" applyAlignment="1">
      <alignment/>
    </xf>
    <xf numFmtId="0" fontId="7" fillId="33" borderId="58" xfId="0" applyNumberFormat="1" applyFont="1" applyFill="1" applyBorder="1" applyAlignment="1">
      <alignment/>
    </xf>
    <xf numFmtId="0" fontId="7" fillId="34" borderId="58" xfId="0" applyNumberFormat="1" applyFont="1" applyFill="1" applyBorder="1" applyAlignment="1">
      <alignment/>
    </xf>
    <xf numFmtId="0" fontId="7" fillId="0" borderId="47" xfId="0" applyNumberFormat="1" applyFont="1" applyFill="1" applyBorder="1" applyAlignment="1">
      <alignment/>
    </xf>
    <xf numFmtId="0" fontId="12" fillId="33" borderId="33" xfId="0" applyFont="1" applyFill="1" applyBorder="1" applyAlignment="1">
      <alignment horizontal="left" vertical="top" wrapText="1" indent="2"/>
    </xf>
    <xf numFmtId="0" fontId="9" fillId="33" borderId="33" xfId="0" applyFont="1" applyFill="1" applyBorder="1" applyAlignment="1">
      <alignment horizontal="left" vertical="top" wrapText="1" indent="2"/>
    </xf>
    <xf numFmtId="0" fontId="9" fillId="0" borderId="22" xfId="0" applyFont="1" applyBorder="1" applyAlignment="1">
      <alignment vertical="top" wrapText="1"/>
    </xf>
    <xf numFmtId="0" fontId="12" fillId="33" borderId="33" xfId="0" applyFont="1" applyFill="1" applyBorder="1" applyAlignment="1">
      <alignment horizontal="left" vertical="top" wrapText="1"/>
    </xf>
    <xf numFmtId="0" fontId="8" fillId="34" borderId="19" xfId="0" applyFont="1" applyFill="1" applyBorder="1" applyAlignment="1">
      <alignment horizontal="center" vertical="center" textRotation="90" wrapText="1"/>
    </xf>
    <xf numFmtId="0" fontId="7" fillId="34" borderId="53" xfId="0" applyNumberFormat="1" applyFont="1" applyFill="1" applyBorder="1" applyAlignment="1">
      <alignment/>
    </xf>
    <xf numFmtId="0" fontId="7" fillId="34" borderId="58" xfId="0" applyNumberFormat="1" applyFont="1" applyFill="1" applyBorder="1" applyAlignment="1">
      <alignment/>
    </xf>
    <xf numFmtId="0" fontId="7" fillId="34" borderId="47" xfId="0" applyNumberFormat="1" applyFont="1" applyFill="1" applyBorder="1" applyAlignment="1">
      <alignment/>
    </xf>
    <xf numFmtId="0" fontId="7" fillId="34" borderId="53" xfId="0" applyNumberFormat="1" applyFont="1" applyFill="1" applyBorder="1" applyAlignment="1">
      <alignment vertical="top"/>
    </xf>
    <xf numFmtId="0" fontId="7" fillId="34" borderId="58" xfId="0" applyNumberFormat="1" applyFont="1" applyFill="1" applyBorder="1" applyAlignment="1">
      <alignment vertical="top"/>
    </xf>
    <xf numFmtId="0" fontId="7" fillId="34" borderId="60" xfId="0" applyNumberFormat="1" applyFont="1" applyFill="1" applyBorder="1" applyAlignment="1">
      <alignment vertical="top"/>
    </xf>
    <xf numFmtId="0" fontId="7" fillId="34" borderId="47" xfId="0" applyNumberFormat="1" applyFont="1" applyFill="1" applyBorder="1" applyAlignment="1">
      <alignment vertical="top"/>
    </xf>
    <xf numFmtId="0" fontId="11" fillId="34" borderId="53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9" fillId="34" borderId="61" xfId="0" applyFont="1" applyFill="1" applyBorder="1" applyAlignment="1">
      <alignment vertical="top" wrapText="1"/>
    </xf>
    <xf numFmtId="0" fontId="8" fillId="34" borderId="41" xfId="0" applyNumberFormat="1" applyFont="1" applyFill="1" applyBorder="1" applyAlignment="1">
      <alignment vertical="top" wrapText="1"/>
    </xf>
    <xf numFmtId="0" fontId="13" fillId="34" borderId="31" xfId="0" applyNumberFormat="1" applyFont="1" applyFill="1" applyBorder="1" applyAlignment="1">
      <alignment/>
    </xf>
    <xf numFmtId="0" fontId="10" fillId="33" borderId="33" xfId="0" applyFont="1" applyFill="1" applyBorder="1" applyAlignment="1">
      <alignment horizontal="left" vertical="top" wrapText="1" indent="2"/>
    </xf>
    <xf numFmtId="0" fontId="9" fillId="0" borderId="33" xfId="0" applyFont="1" applyFill="1" applyBorder="1" applyAlignment="1">
      <alignment horizontal="left" vertical="center" wrapText="1"/>
    </xf>
    <xf numFmtId="0" fontId="11" fillId="0" borderId="5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57" xfId="0" applyNumberFormat="1" applyFont="1" applyFill="1" applyBorder="1" applyAlignment="1">
      <alignment horizontal="center" vertical="center" wrapText="1"/>
    </xf>
    <xf numFmtId="0" fontId="13" fillId="0" borderId="53" xfId="0" applyNumberFormat="1" applyFont="1" applyFill="1" applyBorder="1" applyAlignment="1">
      <alignment horizontal="center" vertical="center" wrapText="1"/>
    </xf>
    <xf numFmtId="0" fontId="13" fillId="34" borderId="53" xfId="0" applyNumberFormat="1" applyFont="1" applyFill="1" applyBorder="1" applyAlignment="1">
      <alignment horizontal="center" vertical="center" wrapText="1"/>
    </xf>
    <xf numFmtId="0" fontId="13" fillId="34" borderId="6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34" borderId="38" xfId="0" applyNumberFormat="1" applyFont="1" applyFill="1" applyBorder="1" applyAlignment="1">
      <alignment/>
    </xf>
    <xf numFmtId="0" fontId="17" fillId="0" borderId="57" xfId="0" applyNumberFormat="1" applyFont="1" applyFill="1" applyBorder="1" applyAlignment="1">
      <alignment/>
    </xf>
    <xf numFmtId="0" fontId="17" fillId="0" borderId="53" xfId="0" applyNumberFormat="1" applyFont="1" applyFill="1" applyBorder="1" applyAlignment="1">
      <alignment/>
    </xf>
    <xf numFmtId="0" fontId="17" fillId="0" borderId="5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45" xfId="0" applyFont="1" applyBorder="1" applyAlignment="1">
      <alignment horizontal="center"/>
    </xf>
    <xf numFmtId="0" fontId="7" fillId="34" borderId="61" xfId="0" applyFont="1" applyFill="1" applyBorder="1" applyAlignment="1">
      <alignment horizontal="center"/>
    </xf>
    <xf numFmtId="0" fontId="13" fillId="34" borderId="0" xfId="0" applyFont="1" applyFill="1" applyAlignment="1">
      <alignment horizontal="center"/>
    </xf>
    <xf numFmtId="0" fontId="13" fillId="34" borderId="27" xfId="0" applyFont="1" applyFill="1" applyBorder="1" applyAlignment="1">
      <alignment horizontal="center" vertical="top" wrapText="1"/>
    </xf>
    <xf numFmtId="0" fontId="11" fillId="34" borderId="30" xfId="0" applyNumberFormat="1" applyFont="1" applyFill="1" applyBorder="1" applyAlignment="1">
      <alignment horizontal="center" vertical="top" wrapText="1"/>
    </xf>
    <xf numFmtId="0" fontId="13" fillId="34" borderId="27" xfId="0" applyNumberFormat="1" applyFont="1" applyFill="1" applyBorder="1" applyAlignment="1">
      <alignment horizontal="center"/>
    </xf>
    <xf numFmtId="0" fontId="18" fillId="34" borderId="27" xfId="0" applyNumberFormat="1" applyFont="1" applyFill="1" applyBorder="1" applyAlignment="1">
      <alignment horizontal="center"/>
    </xf>
    <xf numFmtId="0" fontId="13" fillId="34" borderId="0" xfId="0" applyFont="1" applyFill="1" applyAlignment="1">
      <alignment horizontal="center"/>
    </xf>
    <xf numFmtId="0" fontId="11" fillId="34" borderId="33" xfId="0" applyFont="1" applyFill="1" applyBorder="1" applyAlignment="1">
      <alignment horizontal="center" vertical="top" wrapText="1"/>
    </xf>
    <xf numFmtId="0" fontId="16" fillId="34" borderId="33" xfId="0" applyNumberFormat="1" applyFont="1" applyFill="1" applyBorder="1" applyAlignment="1">
      <alignment horizontal="center"/>
    </xf>
    <xf numFmtId="0" fontId="9" fillId="34" borderId="33" xfId="0" applyNumberFormat="1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top" wrapText="1"/>
    </xf>
    <xf numFmtId="0" fontId="17" fillId="0" borderId="33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7" fillId="34" borderId="33" xfId="0" applyNumberFormat="1" applyFont="1" applyFill="1" applyBorder="1" applyAlignment="1">
      <alignment horizontal="center"/>
    </xf>
    <xf numFmtId="0" fontId="7" fillId="0" borderId="53" xfId="0" applyNumberFormat="1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top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top" wrapText="1"/>
    </xf>
    <xf numFmtId="0" fontId="7" fillId="0" borderId="44" xfId="0" applyNumberFormat="1" applyFont="1" applyFill="1" applyBorder="1" applyAlignment="1">
      <alignment horizontal="center"/>
    </xf>
    <xf numFmtId="0" fontId="7" fillId="0" borderId="54" xfId="0" applyNumberFormat="1" applyFont="1" applyFill="1" applyBorder="1" applyAlignment="1">
      <alignment horizontal="center"/>
    </xf>
    <xf numFmtId="0" fontId="12" fillId="33" borderId="62" xfId="0" applyFont="1" applyFill="1" applyBorder="1" applyAlignment="1">
      <alignment horizontal="center" vertical="top" wrapText="1"/>
    </xf>
    <xf numFmtId="0" fontId="10" fillId="33" borderId="63" xfId="0" applyFont="1" applyFill="1" applyBorder="1" applyAlignment="1">
      <alignment horizontal="center" vertical="top" wrapText="1"/>
    </xf>
    <xf numFmtId="0" fontId="8" fillId="0" borderId="58" xfId="0" applyNumberFormat="1" applyFont="1" applyBorder="1" applyAlignment="1">
      <alignment horizontal="center" vertical="top" wrapText="1"/>
    </xf>
    <xf numFmtId="0" fontId="17" fillId="0" borderId="63" xfId="0" applyNumberFormat="1" applyFont="1" applyFill="1" applyBorder="1" applyAlignment="1">
      <alignment horizontal="center"/>
    </xf>
    <xf numFmtId="0" fontId="7" fillId="0" borderId="58" xfId="0" applyNumberFormat="1" applyFont="1" applyFill="1" applyBorder="1" applyAlignment="1">
      <alignment horizontal="center" vertical="top"/>
    </xf>
    <xf numFmtId="0" fontId="7" fillId="34" borderId="58" xfId="0" applyNumberFormat="1" applyFont="1" applyFill="1" applyBorder="1" applyAlignment="1">
      <alignment horizontal="center"/>
    </xf>
    <xf numFmtId="0" fontId="13" fillId="34" borderId="37" xfId="0" applyNumberFormat="1" applyFont="1" applyFill="1" applyBorder="1" applyAlignment="1">
      <alignment horizontal="center"/>
    </xf>
    <xf numFmtId="0" fontId="13" fillId="34" borderId="34" xfId="0" applyNumberFormat="1" applyFont="1" applyFill="1" applyBorder="1" applyAlignment="1">
      <alignment horizontal="center"/>
    </xf>
    <xf numFmtId="0" fontId="18" fillId="34" borderId="53" xfId="0" applyNumberFormat="1" applyFont="1" applyFill="1" applyBorder="1" applyAlignment="1">
      <alignment horizontal="center"/>
    </xf>
    <xf numFmtId="0" fontId="18" fillId="34" borderId="36" xfId="0" applyNumberFormat="1" applyFont="1" applyFill="1" applyBorder="1" applyAlignment="1">
      <alignment horizontal="center"/>
    </xf>
    <xf numFmtId="0" fontId="18" fillId="34" borderId="37" xfId="0" applyNumberFormat="1" applyFont="1" applyFill="1" applyBorder="1" applyAlignment="1">
      <alignment horizontal="center"/>
    </xf>
    <xf numFmtId="0" fontId="13" fillId="34" borderId="36" xfId="0" applyNumberFormat="1" applyFont="1" applyFill="1" applyBorder="1" applyAlignment="1">
      <alignment horizontal="center"/>
    </xf>
    <xf numFmtId="0" fontId="17" fillId="34" borderId="33" xfId="0" applyNumberFormat="1" applyFont="1" applyFill="1" applyBorder="1" applyAlignment="1">
      <alignment horizontal="center"/>
    </xf>
    <xf numFmtId="0" fontId="18" fillId="34" borderId="57" xfId="0" applyNumberFormat="1" applyFont="1" applyFill="1" applyBorder="1" applyAlignment="1">
      <alignment horizontal="center"/>
    </xf>
    <xf numFmtId="0" fontId="13" fillId="34" borderId="57" xfId="0" applyNumberFormat="1" applyFont="1" applyFill="1" applyBorder="1" applyAlignment="1">
      <alignment horizontal="center"/>
    </xf>
    <xf numFmtId="0" fontId="13" fillId="34" borderId="33" xfId="0" applyNumberFormat="1" applyFont="1" applyFill="1" applyBorder="1" applyAlignment="1">
      <alignment horizontal="center"/>
    </xf>
    <xf numFmtId="16" fontId="12" fillId="33" borderId="33" xfId="0" applyNumberFormat="1" applyFont="1" applyFill="1" applyBorder="1" applyAlignment="1">
      <alignment horizontal="center" vertical="top" wrapText="1"/>
    </xf>
    <xf numFmtId="0" fontId="17" fillId="0" borderId="57" xfId="0" applyNumberFormat="1" applyFont="1" applyFill="1" applyBorder="1" applyAlignment="1">
      <alignment horizontal="center"/>
    </xf>
    <xf numFmtId="0" fontId="17" fillId="0" borderId="53" xfId="0" applyNumberFormat="1" applyFont="1" applyFill="1" applyBorder="1" applyAlignment="1">
      <alignment horizontal="center"/>
    </xf>
    <xf numFmtId="0" fontId="17" fillId="34" borderId="53" xfId="0" applyNumberFormat="1" applyFont="1" applyFill="1" applyBorder="1" applyAlignment="1">
      <alignment horizontal="center"/>
    </xf>
    <xf numFmtId="0" fontId="7" fillId="34" borderId="53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33" borderId="33" xfId="0" applyFont="1" applyFill="1" applyBorder="1" applyAlignment="1">
      <alignment horizontal="center" vertical="top" wrapText="1"/>
    </xf>
    <xf numFmtId="0" fontId="11" fillId="0" borderId="53" xfId="0" applyNumberFormat="1" applyFont="1" applyBorder="1" applyAlignment="1">
      <alignment horizontal="center" vertical="top" wrapText="1"/>
    </xf>
    <xf numFmtId="0" fontId="13" fillId="0" borderId="57" xfId="0" applyNumberFormat="1" applyFont="1" applyFill="1" applyBorder="1" applyAlignment="1">
      <alignment horizontal="center"/>
    </xf>
    <xf numFmtId="0" fontId="13" fillId="0" borderId="53" xfId="0" applyNumberFormat="1" applyFont="1" applyFill="1" applyBorder="1" applyAlignment="1">
      <alignment horizont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44" xfId="0" applyNumberFormat="1" applyFont="1" applyFill="1" applyBorder="1" applyAlignment="1">
      <alignment horizontal="center"/>
    </xf>
    <xf numFmtId="0" fontId="17" fillId="0" borderId="58" xfId="0" applyNumberFormat="1" applyFont="1" applyFill="1" applyBorder="1" applyAlignment="1">
      <alignment horizontal="center" vertical="top"/>
    </xf>
    <xf numFmtId="0" fontId="18" fillId="34" borderId="34" xfId="0" applyNumberFormat="1" applyFont="1" applyFill="1" applyBorder="1" applyAlignment="1">
      <alignment horizontal="center"/>
    </xf>
    <xf numFmtId="0" fontId="19" fillId="0" borderId="53" xfId="0" applyNumberFormat="1" applyFont="1" applyFill="1" applyBorder="1" applyAlignment="1">
      <alignment/>
    </xf>
    <xf numFmtId="0" fontId="20" fillId="34" borderId="53" xfId="0" applyNumberFormat="1" applyFont="1" applyFill="1" applyBorder="1" applyAlignment="1">
      <alignment/>
    </xf>
    <xf numFmtId="0" fontId="20" fillId="0" borderId="53" xfId="0" applyNumberFormat="1" applyFont="1" applyFill="1" applyBorder="1" applyAlignment="1">
      <alignment/>
    </xf>
    <xf numFmtId="0" fontId="17" fillId="34" borderId="58" xfId="0" applyNumberFormat="1" applyFont="1" applyFill="1" applyBorder="1" applyAlignment="1">
      <alignment vertical="top"/>
    </xf>
    <xf numFmtId="0" fontId="17" fillId="0" borderId="53" xfId="0" applyNumberFormat="1" applyFont="1" applyFill="1" applyBorder="1" applyAlignment="1">
      <alignment horizontal="right" vertical="center"/>
    </xf>
    <xf numFmtId="0" fontId="7" fillId="0" borderId="53" xfId="0" applyNumberFormat="1" applyFont="1" applyFill="1" applyBorder="1" applyAlignment="1">
      <alignment horizontal="right" vertical="center"/>
    </xf>
    <xf numFmtId="0" fontId="7" fillId="0" borderId="53" xfId="0" applyNumberFormat="1" applyFont="1" applyFill="1" applyBorder="1" applyAlignment="1">
      <alignment horizontal="right"/>
    </xf>
    <xf numFmtId="0" fontId="13" fillId="0" borderId="53" xfId="0" applyNumberFormat="1" applyFont="1" applyFill="1" applyBorder="1" applyAlignment="1">
      <alignment horizontal="right"/>
    </xf>
    <xf numFmtId="0" fontId="17" fillId="0" borderId="53" xfId="0" applyNumberFormat="1" applyFont="1" applyFill="1" applyBorder="1" applyAlignment="1">
      <alignment horizontal="right"/>
    </xf>
    <xf numFmtId="0" fontId="7" fillId="34" borderId="53" xfId="0" applyNumberFormat="1" applyFont="1" applyFill="1" applyBorder="1" applyAlignment="1">
      <alignment horizontal="right"/>
    </xf>
    <xf numFmtId="0" fontId="7" fillId="34" borderId="53" xfId="0" applyNumberFormat="1" applyFont="1" applyFill="1" applyBorder="1" applyAlignment="1">
      <alignment horizontal="right" vertical="top"/>
    </xf>
    <xf numFmtId="0" fontId="13" fillId="34" borderId="53" xfId="0" applyNumberFormat="1" applyFont="1" applyFill="1" applyBorder="1" applyAlignment="1">
      <alignment horizontal="right" vertical="top"/>
    </xf>
    <xf numFmtId="0" fontId="17" fillId="34" borderId="33" xfId="0" applyNumberFormat="1" applyFont="1" applyFill="1" applyBorder="1" applyAlignment="1">
      <alignment horizontal="center"/>
    </xf>
    <xf numFmtId="0" fontId="17" fillId="34" borderId="63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34" borderId="53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1" fillId="34" borderId="36" xfId="0" applyNumberFormat="1" applyFont="1" applyFill="1" applyBorder="1" applyAlignment="1">
      <alignment horizontal="center" vertical="top" wrapText="1"/>
    </xf>
    <xf numFmtId="0" fontId="13" fillId="34" borderId="57" xfId="0" applyFont="1" applyFill="1" applyBorder="1" applyAlignment="1">
      <alignment horizontal="center" vertical="top" wrapText="1"/>
    </xf>
    <xf numFmtId="0" fontId="18" fillId="34" borderId="64" xfId="0" applyNumberFormat="1" applyFont="1" applyFill="1" applyBorder="1" applyAlignment="1">
      <alignment horizontal="center"/>
    </xf>
    <xf numFmtId="0" fontId="11" fillId="34" borderId="37" xfId="0" applyNumberFormat="1" applyFont="1" applyFill="1" applyBorder="1" applyAlignment="1">
      <alignment horizontal="center" vertical="top" wrapText="1"/>
    </xf>
    <xf numFmtId="0" fontId="8" fillId="0" borderId="65" xfId="0" applyNumberFormat="1" applyFont="1" applyBorder="1" applyAlignment="1">
      <alignment vertical="top" wrapText="1"/>
    </xf>
    <xf numFmtId="0" fontId="12" fillId="33" borderId="37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41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9" fillId="0" borderId="62" xfId="0" applyFont="1" applyBorder="1" applyAlignment="1">
      <alignment horizontal="center" vertical="top"/>
    </xf>
    <xf numFmtId="0" fontId="9" fillId="0" borderId="43" xfId="0" applyFont="1" applyBorder="1" applyAlignment="1">
      <alignment horizontal="center" vertical="top"/>
    </xf>
    <xf numFmtId="0" fontId="9" fillId="0" borderId="66" xfId="0" applyFont="1" applyBorder="1" applyAlignment="1">
      <alignment horizontal="center" vertical="top"/>
    </xf>
    <xf numFmtId="0" fontId="7" fillId="0" borderId="6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49" fontId="2" fillId="0" borderId="63" xfId="0" applyNumberFormat="1" applyFont="1" applyBorder="1" applyAlignment="1">
      <alignment horizontal="center" vertical="center" textRotation="255" wrapText="1"/>
    </xf>
    <xf numFmtId="0" fontId="0" fillId="0" borderId="61" xfId="0" applyBorder="1" applyAlignment="1">
      <alignment horizontal="center" vertical="center" textRotation="255" wrapText="1"/>
    </xf>
    <xf numFmtId="0" fontId="0" fillId="0" borderId="44" xfId="0" applyBorder="1" applyAlignment="1">
      <alignment horizontal="center" vertical="center" textRotation="255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os\2001\darzininkai\darz_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as pusm"/>
      <sheetName val="GRAFIKAI"/>
    </sheetNames>
    <sheetDataSet>
      <sheetData sheetId="0">
        <row r="23">
          <cell r="S23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="205" zoomScaleNormal="205" zoomScalePageLayoutView="0" workbookViewId="0" topLeftCell="A22">
      <selection activeCell="Q6" sqref="Q6"/>
    </sheetView>
  </sheetViews>
  <sheetFormatPr defaultColWidth="9.140625" defaultRowHeight="12.75"/>
  <cols>
    <col min="1" max="1" width="1.421875" style="94" customWidth="1"/>
    <col min="2" max="2" width="32.57421875" style="94" customWidth="1"/>
    <col min="3" max="3" width="4.421875" style="94" customWidth="1"/>
    <col min="4" max="4" width="5.140625" style="94" customWidth="1"/>
    <col min="5" max="6" width="5.7109375" style="94" customWidth="1"/>
    <col min="7" max="7" width="5.421875" style="140" customWidth="1"/>
    <col min="8" max="8" width="4.7109375" style="94" customWidth="1"/>
    <col min="9" max="9" width="3.8515625" style="94" customWidth="1"/>
    <col min="10" max="10" width="4.57421875" style="94" customWidth="1"/>
    <col min="11" max="11" width="5.00390625" style="94" customWidth="1"/>
    <col min="12" max="12" width="5.57421875" style="140" customWidth="1"/>
    <col min="13" max="13" width="5.00390625" style="94" customWidth="1"/>
    <col min="14" max="14" width="5.140625" style="94" customWidth="1"/>
    <col min="15" max="15" width="5.28125" style="94" customWidth="1"/>
    <col min="16" max="16" width="5.00390625" style="94" customWidth="1"/>
    <col min="17" max="17" width="5.28125" style="140" customWidth="1"/>
    <col min="18" max="21" width="5.28125" style="94" customWidth="1"/>
    <col min="22" max="16384" width="9.140625" style="140" customWidth="1"/>
  </cols>
  <sheetData>
    <row r="1" spans="1:21" ht="15.75">
      <c r="A1" s="161"/>
      <c r="B1" s="161"/>
      <c r="C1" s="161"/>
      <c r="D1" s="161"/>
      <c r="E1" s="161"/>
      <c r="F1" s="161"/>
      <c r="G1" s="162"/>
      <c r="H1" s="161"/>
      <c r="I1" s="161"/>
      <c r="J1" s="161"/>
      <c r="K1" s="161"/>
      <c r="L1" s="162"/>
      <c r="M1" s="233"/>
      <c r="N1" s="233"/>
      <c r="O1" s="233"/>
      <c r="P1" s="233"/>
      <c r="Q1" s="233" t="s">
        <v>102</v>
      </c>
      <c r="R1" s="233"/>
      <c r="S1" s="233"/>
      <c r="T1" s="233"/>
      <c r="U1" s="161"/>
    </row>
    <row r="2" spans="1:21" ht="15.75">
      <c r="A2" s="161"/>
      <c r="B2" s="161"/>
      <c r="C2" s="161"/>
      <c r="D2" s="161"/>
      <c r="E2" s="161"/>
      <c r="F2" s="161"/>
      <c r="G2" s="162"/>
      <c r="H2" s="161"/>
      <c r="I2" s="161"/>
      <c r="J2" s="161"/>
      <c r="K2" s="161"/>
      <c r="L2" s="162"/>
      <c r="M2" s="233"/>
      <c r="N2" s="233"/>
      <c r="O2" s="233"/>
      <c r="P2" s="233"/>
      <c r="Q2" s="233" t="s">
        <v>103</v>
      </c>
      <c r="R2" s="233"/>
      <c r="S2" s="233"/>
      <c r="T2" s="233"/>
      <c r="U2" s="161"/>
    </row>
    <row r="3" spans="1:21" ht="15.75">
      <c r="A3" s="161"/>
      <c r="B3" s="161"/>
      <c r="C3" s="161"/>
      <c r="D3" s="161"/>
      <c r="E3" s="161"/>
      <c r="F3" s="161"/>
      <c r="G3" s="162"/>
      <c r="H3" s="161"/>
      <c r="I3" s="161"/>
      <c r="J3" s="161"/>
      <c r="K3" s="161"/>
      <c r="L3" s="162"/>
      <c r="M3" s="233"/>
      <c r="N3" s="233"/>
      <c r="O3" s="233"/>
      <c r="P3" s="233"/>
      <c r="Q3" s="233" t="s">
        <v>104</v>
      </c>
      <c r="R3" s="233"/>
      <c r="S3" s="233"/>
      <c r="T3" s="233"/>
      <c r="U3" s="161"/>
    </row>
    <row r="4" spans="1:21" ht="15.75">
      <c r="A4" s="161"/>
      <c r="B4" s="161"/>
      <c r="C4" s="161"/>
      <c r="D4" s="161"/>
      <c r="E4" s="161"/>
      <c r="F4" s="161"/>
      <c r="G4" s="162"/>
      <c r="H4" s="161"/>
      <c r="I4" s="161"/>
      <c r="J4" s="161"/>
      <c r="K4" s="161"/>
      <c r="L4" s="162"/>
      <c r="M4" s="233"/>
      <c r="N4" s="233"/>
      <c r="O4" s="233"/>
      <c r="P4" s="233"/>
      <c r="Q4" s="233" t="s">
        <v>123</v>
      </c>
      <c r="R4" s="233"/>
      <c r="S4" s="233"/>
      <c r="T4" s="233"/>
      <c r="U4" s="161"/>
    </row>
    <row r="5" spans="1:21" ht="15.75">
      <c r="A5" s="161"/>
      <c r="B5" s="161"/>
      <c r="C5" s="161"/>
      <c r="D5" s="161"/>
      <c r="E5" s="161"/>
      <c r="F5" s="161"/>
      <c r="G5" s="162"/>
      <c r="H5" s="161"/>
      <c r="I5" s="161"/>
      <c r="J5" s="161"/>
      <c r="K5" s="161"/>
      <c r="L5" s="162"/>
      <c r="M5" s="233"/>
      <c r="N5" s="233"/>
      <c r="O5" s="233"/>
      <c r="P5" s="233"/>
      <c r="Q5" s="233" t="s">
        <v>124</v>
      </c>
      <c r="R5" s="233"/>
      <c r="S5" s="233"/>
      <c r="T5" s="233"/>
      <c r="U5" s="161"/>
    </row>
    <row r="6" spans="1:21" ht="15.75">
      <c r="A6" s="161"/>
      <c r="B6" s="161"/>
      <c r="C6" s="161"/>
      <c r="D6" s="161"/>
      <c r="E6" s="161"/>
      <c r="F6" s="161"/>
      <c r="G6" s="162"/>
      <c r="H6" s="161"/>
      <c r="I6" s="161"/>
      <c r="J6" s="161"/>
      <c r="K6" s="161"/>
      <c r="L6" s="162"/>
      <c r="M6" s="233"/>
      <c r="N6" s="233"/>
      <c r="O6" s="233"/>
      <c r="P6" s="233"/>
      <c r="Q6" s="233"/>
      <c r="R6" s="233"/>
      <c r="S6" s="233"/>
      <c r="T6" s="233"/>
      <c r="U6" s="161"/>
    </row>
    <row r="7" spans="1:21" ht="15.75">
      <c r="A7" s="260" t="s">
        <v>81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</row>
    <row r="8" spans="1:21" ht="15.75">
      <c r="A8" s="260" t="s">
        <v>82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</row>
    <row r="9" spans="1:21" ht="15.75">
      <c r="A9" s="161"/>
      <c r="B9" s="161"/>
      <c r="C9" s="161"/>
      <c r="D9" s="161"/>
      <c r="E9" s="161"/>
      <c r="F9" s="161"/>
      <c r="G9" s="162"/>
      <c r="H9" s="161"/>
      <c r="I9" s="161"/>
      <c r="J9" s="161"/>
      <c r="K9" s="161"/>
      <c r="L9" s="162"/>
      <c r="M9" s="233"/>
      <c r="N9" s="233"/>
      <c r="O9" s="233"/>
      <c r="P9" s="233"/>
      <c r="Q9" s="233"/>
      <c r="R9" s="233"/>
      <c r="S9" s="233"/>
      <c r="T9" s="233"/>
      <c r="U9" s="161"/>
    </row>
    <row r="10" spans="1:21" ht="15.75">
      <c r="A10" s="260" t="s">
        <v>83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</row>
    <row r="11" spans="1:21" ht="15.75">
      <c r="A11" s="260" t="s">
        <v>84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</row>
    <row r="12" spans="1:21" ht="15.75">
      <c r="A12" s="161"/>
      <c r="B12" s="161"/>
      <c r="C12" s="161"/>
      <c r="D12" s="161"/>
      <c r="E12" s="161"/>
      <c r="F12" s="161"/>
      <c r="G12" s="162"/>
      <c r="H12" s="161"/>
      <c r="I12" s="161"/>
      <c r="J12" s="161"/>
      <c r="K12" s="161"/>
      <c r="L12" s="162"/>
      <c r="M12" s="161"/>
      <c r="N12" s="161"/>
      <c r="O12" s="161"/>
      <c r="P12" s="161"/>
      <c r="Q12" s="162"/>
      <c r="R12" s="161"/>
      <c r="S12" s="161"/>
      <c r="T12" s="161"/>
      <c r="U12" s="161"/>
    </row>
    <row r="13" spans="1:21" ht="15.75">
      <c r="A13" s="161"/>
      <c r="B13" s="232" t="s">
        <v>85</v>
      </c>
      <c r="C13" s="250" t="s">
        <v>119</v>
      </c>
      <c r="D13" s="250"/>
      <c r="E13" s="250"/>
      <c r="F13" s="250"/>
      <c r="G13" s="250"/>
      <c r="H13" s="250"/>
      <c r="I13" s="250"/>
      <c r="J13" s="232"/>
      <c r="K13" s="161"/>
      <c r="L13" s="162"/>
      <c r="M13" s="161"/>
      <c r="N13" s="161"/>
      <c r="O13" s="161"/>
      <c r="P13" s="161"/>
      <c r="Q13" s="162"/>
      <c r="R13" s="161"/>
      <c r="S13" s="161"/>
      <c r="T13" s="161"/>
      <c r="U13" s="161"/>
    </row>
    <row r="14" spans="1:21" ht="15.75">
      <c r="A14" s="161"/>
      <c r="B14" s="232" t="s">
        <v>86</v>
      </c>
      <c r="C14" s="250" t="s">
        <v>87</v>
      </c>
      <c r="D14" s="250"/>
      <c r="E14" s="250"/>
      <c r="F14" s="250"/>
      <c r="G14" s="250"/>
      <c r="H14" s="250"/>
      <c r="I14" s="250"/>
      <c r="J14" s="250"/>
      <c r="K14" s="161"/>
      <c r="L14" s="162"/>
      <c r="M14" s="161"/>
      <c r="N14" s="161"/>
      <c r="O14" s="161"/>
      <c r="P14" s="161"/>
      <c r="Q14" s="162"/>
      <c r="R14" s="161"/>
      <c r="S14" s="161"/>
      <c r="T14" s="161"/>
      <c r="U14" s="161"/>
    </row>
    <row r="15" spans="1:21" ht="15.75">
      <c r="A15" s="161"/>
      <c r="B15" s="232" t="s">
        <v>88</v>
      </c>
      <c r="C15" s="250" t="s">
        <v>89</v>
      </c>
      <c r="D15" s="250"/>
      <c r="E15" s="250"/>
      <c r="F15" s="250"/>
      <c r="G15" s="250"/>
      <c r="H15" s="250"/>
      <c r="I15" s="250"/>
      <c r="J15" s="232"/>
      <c r="K15" s="161"/>
      <c r="L15" s="162"/>
      <c r="M15" s="161"/>
      <c r="N15" s="161"/>
      <c r="O15" s="161"/>
      <c r="P15" s="161"/>
      <c r="Q15" s="162"/>
      <c r="R15" s="161"/>
      <c r="S15" s="161"/>
      <c r="T15" s="161"/>
      <c r="U15" s="161"/>
    </row>
    <row r="16" spans="1:21" ht="15.75">
      <c r="A16" s="161"/>
      <c r="B16" s="232" t="s">
        <v>90</v>
      </c>
      <c r="C16" s="250" t="s">
        <v>91</v>
      </c>
      <c r="D16" s="250"/>
      <c r="E16" s="250"/>
      <c r="F16" s="250"/>
      <c r="G16" s="250"/>
      <c r="H16" s="250"/>
      <c r="I16" s="250"/>
      <c r="J16" s="232"/>
      <c r="K16" s="161"/>
      <c r="L16" s="162"/>
      <c r="M16" s="161"/>
      <c r="N16" s="161"/>
      <c r="O16" s="161"/>
      <c r="P16" s="161"/>
      <c r="Q16" s="162"/>
      <c r="R16" s="161"/>
      <c r="S16" s="161"/>
      <c r="T16" s="161"/>
      <c r="U16" s="161"/>
    </row>
    <row r="17" spans="1:21" ht="15.75">
      <c r="A17" s="161"/>
      <c r="B17" s="232" t="s">
        <v>92</v>
      </c>
      <c r="C17" s="250" t="s">
        <v>93</v>
      </c>
      <c r="D17" s="250"/>
      <c r="E17" s="250"/>
      <c r="F17" s="250"/>
      <c r="G17" s="250"/>
      <c r="H17" s="250"/>
      <c r="I17" s="250"/>
      <c r="J17" s="161"/>
      <c r="K17" s="161"/>
      <c r="L17" s="162"/>
      <c r="M17" s="161"/>
      <c r="N17" s="161"/>
      <c r="O17" s="161"/>
      <c r="P17" s="161"/>
      <c r="Q17" s="162"/>
      <c r="R17" s="161"/>
      <c r="S17" s="161"/>
      <c r="T17" s="161"/>
      <c r="U17" s="161"/>
    </row>
    <row r="18" spans="1:21" ht="13.5" thickBot="1">
      <c r="A18" s="163"/>
      <c r="B18" s="164"/>
      <c r="C18" s="164"/>
      <c r="D18" s="163"/>
      <c r="E18" s="163"/>
      <c r="F18" s="163"/>
      <c r="G18" s="165"/>
      <c r="H18" s="163"/>
      <c r="I18" s="163"/>
      <c r="J18" s="163"/>
      <c r="K18" s="163"/>
      <c r="L18" s="165"/>
      <c r="M18" s="163"/>
      <c r="N18" s="163"/>
      <c r="O18" s="163"/>
      <c r="P18" s="163"/>
      <c r="Q18" s="165"/>
      <c r="R18" s="163"/>
      <c r="S18" s="163"/>
      <c r="T18" s="163"/>
      <c r="U18" s="163"/>
    </row>
    <row r="19" spans="1:21" ht="13.5" thickBot="1">
      <c r="A19" s="163"/>
      <c r="B19" s="242" t="s">
        <v>7</v>
      </c>
      <c r="C19" s="245" t="s">
        <v>20</v>
      </c>
      <c r="D19" s="261" t="s">
        <v>0</v>
      </c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3"/>
    </row>
    <row r="20" spans="1:21" ht="13.5">
      <c r="A20" s="163"/>
      <c r="B20" s="243"/>
      <c r="C20" s="246"/>
      <c r="D20" s="251" t="s">
        <v>1</v>
      </c>
      <c r="E20" s="252"/>
      <c r="F20" s="253"/>
      <c r="G20" s="254" t="s">
        <v>2</v>
      </c>
      <c r="H20" s="255"/>
      <c r="I20" s="255"/>
      <c r="J20" s="255"/>
      <c r="K20" s="256"/>
      <c r="L20" s="254" t="s">
        <v>3</v>
      </c>
      <c r="M20" s="255"/>
      <c r="N20" s="255"/>
      <c r="O20" s="255"/>
      <c r="P20" s="256"/>
      <c r="Q20" s="254" t="s">
        <v>4</v>
      </c>
      <c r="R20" s="255"/>
      <c r="S20" s="255"/>
      <c r="T20" s="255"/>
      <c r="U20" s="256"/>
    </row>
    <row r="21" spans="1:21" ht="13.5">
      <c r="A21" s="163"/>
      <c r="B21" s="243"/>
      <c r="C21" s="246"/>
      <c r="D21" s="166"/>
      <c r="E21" s="248" t="s">
        <v>5</v>
      </c>
      <c r="F21" s="249"/>
      <c r="G21" s="167"/>
      <c r="H21" s="248" t="s">
        <v>5</v>
      </c>
      <c r="I21" s="257"/>
      <c r="J21" s="258" t="s">
        <v>6</v>
      </c>
      <c r="K21" s="259"/>
      <c r="L21" s="167"/>
      <c r="M21" s="248" t="s">
        <v>5</v>
      </c>
      <c r="N21" s="257"/>
      <c r="O21" s="258" t="s">
        <v>6</v>
      </c>
      <c r="P21" s="259"/>
      <c r="Q21" s="167"/>
      <c r="R21" s="248" t="s">
        <v>5</v>
      </c>
      <c r="S21" s="257"/>
      <c r="T21" s="258" t="s">
        <v>6</v>
      </c>
      <c r="U21" s="259"/>
    </row>
    <row r="22" spans="1:21" ht="76.5" thickBot="1">
      <c r="A22" s="96"/>
      <c r="B22" s="244"/>
      <c r="C22" s="247"/>
      <c r="D22" s="106" t="s">
        <v>8</v>
      </c>
      <c r="E22" s="107" t="s">
        <v>9</v>
      </c>
      <c r="F22" s="108" t="s">
        <v>10</v>
      </c>
      <c r="G22" s="131" t="s">
        <v>11</v>
      </c>
      <c r="H22" s="109" t="s">
        <v>9</v>
      </c>
      <c r="I22" s="109" t="s">
        <v>10</v>
      </c>
      <c r="J22" s="109" t="s">
        <v>12</v>
      </c>
      <c r="K22" s="110" t="s">
        <v>13</v>
      </c>
      <c r="L22" s="131" t="s">
        <v>11</v>
      </c>
      <c r="M22" s="107" t="s">
        <v>9</v>
      </c>
      <c r="N22" s="108" t="s">
        <v>10</v>
      </c>
      <c r="O22" s="109" t="s">
        <v>12</v>
      </c>
      <c r="P22" s="110" t="s">
        <v>13</v>
      </c>
      <c r="Q22" s="131" t="s">
        <v>11</v>
      </c>
      <c r="R22" s="109" t="s">
        <v>9</v>
      </c>
      <c r="S22" s="109" t="s">
        <v>10</v>
      </c>
      <c r="T22" s="109" t="s">
        <v>12</v>
      </c>
      <c r="U22" s="111" t="s">
        <v>13</v>
      </c>
    </row>
    <row r="23" spans="1:21" s="141" customFormat="1" ht="13.5" customHeight="1">
      <c r="A23" s="168"/>
      <c r="B23" s="169" t="s">
        <v>21</v>
      </c>
      <c r="C23" s="170"/>
      <c r="D23" s="172">
        <f>D24+D38</f>
        <v>2444</v>
      </c>
      <c r="E23" s="171">
        <f>E24+E38</f>
        <v>737</v>
      </c>
      <c r="F23" s="171">
        <f>F24+F38</f>
        <v>1707</v>
      </c>
      <c r="G23" s="171">
        <v>46</v>
      </c>
      <c r="H23" s="171">
        <v>46</v>
      </c>
      <c r="I23" s="171">
        <v>0</v>
      </c>
      <c r="J23" s="171">
        <v>31</v>
      </c>
      <c r="K23" s="171">
        <v>16</v>
      </c>
      <c r="L23" s="172">
        <v>1145</v>
      </c>
      <c r="M23" s="171">
        <f aca="true" t="shared" si="0" ref="M23:U23">M24+M38</f>
        <v>476</v>
      </c>
      <c r="N23" s="171">
        <f t="shared" si="0"/>
        <v>671</v>
      </c>
      <c r="O23" s="171">
        <f t="shared" si="0"/>
        <v>588</v>
      </c>
      <c r="P23" s="171">
        <f t="shared" si="0"/>
        <v>559</v>
      </c>
      <c r="Q23" s="171">
        <f t="shared" si="0"/>
        <v>1212</v>
      </c>
      <c r="R23" s="171">
        <f t="shared" si="0"/>
        <v>216</v>
      </c>
      <c r="S23" s="171">
        <f t="shared" si="0"/>
        <v>996</v>
      </c>
      <c r="T23" s="171">
        <f t="shared" si="0"/>
        <v>551</v>
      </c>
      <c r="U23" s="171">
        <f t="shared" si="0"/>
        <v>661</v>
      </c>
    </row>
    <row r="24" spans="1:21" s="142" customFormat="1" ht="13.5" customHeight="1">
      <c r="A24" s="173"/>
      <c r="B24" s="174" t="s">
        <v>109</v>
      </c>
      <c r="C24" s="139"/>
      <c r="D24" s="175">
        <f aca="true" t="shared" si="1" ref="D24:U24">SUM(D25:D37)</f>
        <v>2102</v>
      </c>
      <c r="E24" s="175">
        <f t="shared" si="1"/>
        <v>395</v>
      </c>
      <c r="F24" s="175">
        <f t="shared" si="1"/>
        <v>1707</v>
      </c>
      <c r="G24" s="176">
        <f t="shared" si="1"/>
        <v>0</v>
      </c>
      <c r="H24" s="176">
        <f t="shared" si="1"/>
        <v>0</v>
      </c>
      <c r="I24" s="176">
        <f t="shared" si="1"/>
        <v>0</v>
      </c>
      <c r="J24" s="176">
        <f t="shared" si="1"/>
        <v>0</v>
      </c>
      <c r="K24" s="176">
        <f t="shared" si="1"/>
        <v>0</v>
      </c>
      <c r="L24" s="175">
        <f t="shared" si="1"/>
        <v>1008</v>
      </c>
      <c r="M24" s="176">
        <f t="shared" si="1"/>
        <v>337</v>
      </c>
      <c r="N24" s="176">
        <f t="shared" si="1"/>
        <v>671</v>
      </c>
      <c r="O24" s="176">
        <f t="shared" si="1"/>
        <v>501</v>
      </c>
      <c r="P24" s="176">
        <f t="shared" si="1"/>
        <v>507</v>
      </c>
      <c r="Q24" s="175">
        <f t="shared" si="1"/>
        <v>1058</v>
      </c>
      <c r="R24" s="176">
        <f t="shared" si="1"/>
        <v>62</v>
      </c>
      <c r="S24" s="176">
        <f t="shared" si="1"/>
        <v>996</v>
      </c>
      <c r="T24" s="176">
        <f t="shared" si="1"/>
        <v>423</v>
      </c>
      <c r="U24" s="176">
        <f t="shared" si="1"/>
        <v>635</v>
      </c>
    </row>
    <row r="25" spans="1:21" ht="13.5" customHeight="1">
      <c r="A25" s="163"/>
      <c r="B25" s="177" t="s">
        <v>67</v>
      </c>
      <c r="C25" s="99" t="s">
        <v>22</v>
      </c>
      <c r="D25" s="178">
        <f>E25+F25</f>
        <v>142</v>
      </c>
      <c r="E25" s="178">
        <v>30</v>
      </c>
      <c r="F25" s="178">
        <v>112</v>
      </c>
      <c r="G25" s="180">
        <f aca="true" t="shared" si="2" ref="G25:G31">J25+K25</f>
        <v>0</v>
      </c>
      <c r="H25" s="179"/>
      <c r="I25" s="179"/>
      <c r="J25" s="179"/>
      <c r="K25" s="179"/>
      <c r="L25" s="200">
        <f>M25+N25</f>
        <v>142</v>
      </c>
      <c r="M25" s="179">
        <v>30</v>
      </c>
      <c r="N25" s="179">
        <v>112</v>
      </c>
      <c r="O25" s="179">
        <v>72</v>
      </c>
      <c r="P25" s="179">
        <v>70</v>
      </c>
      <c r="Q25" s="200">
        <f>R25+S25</f>
        <v>0</v>
      </c>
      <c r="R25" s="179"/>
      <c r="S25" s="179"/>
      <c r="T25" s="179"/>
      <c r="U25" s="181"/>
    </row>
    <row r="26" spans="1:21" ht="13.5" customHeight="1">
      <c r="A26" s="163"/>
      <c r="B26" s="177" t="s">
        <v>68</v>
      </c>
      <c r="C26" s="99"/>
      <c r="D26" s="178">
        <v>148</v>
      </c>
      <c r="E26" s="178">
        <v>36</v>
      </c>
      <c r="F26" s="178">
        <v>112</v>
      </c>
      <c r="G26" s="180">
        <f t="shared" si="2"/>
        <v>0</v>
      </c>
      <c r="H26" s="179"/>
      <c r="I26" s="179"/>
      <c r="J26" s="179"/>
      <c r="K26" s="179"/>
      <c r="L26" s="200">
        <f aca="true" t="shared" si="3" ref="L26:L37">M26+N26</f>
        <v>148</v>
      </c>
      <c r="M26" s="179">
        <v>36</v>
      </c>
      <c r="N26" s="179">
        <v>112</v>
      </c>
      <c r="O26" s="179">
        <v>78</v>
      </c>
      <c r="P26" s="179">
        <v>70</v>
      </c>
      <c r="Q26" s="200">
        <f aca="true" t="shared" si="4" ref="Q26:Q37">R26+S26</f>
        <v>0</v>
      </c>
      <c r="R26" s="179"/>
      <c r="S26" s="179"/>
      <c r="T26" s="179"/>
      <c r="U26" s="181"/>
    </row>
    <row r="27" spans="1:21" ht="13.5" customHeight="1">
      <c r="A27" s="163"/>
      <c r="B27" s="182" t="s">
        <v>69</v>
      </c>
      <c r="C27" s="99" t="s">
        <v>22</v>
      </c>
      <c r="D27" s="178">
        <f aca="true" t="shared" si="5" ref="D27:D37">E27+F27</f>
        <v>188</v>
      </c>
      <c r="E27" s="214">
        <v>37</v>
      </c>
      <c r="F27" s="214">
        <v>151</v>
      </c>
      <c r="G27" s="180">
        <f t="shared" si="2"/>
        <v>0</v>
      </c>
      <c r="H27" s="183"/>
      <c r="I27" s="183"/>
      <c r="J27" s="183"/>
      <c r="K27" s="183"/>
      <c r="L27" s="200">
        <f t="shared" si="3"/>
        <v>125</v>
      </c>
      <c r="M27" s="183">
        <v>37</v>
      </c>
      <c r="N27" s="183">
        <v>88</v>
      </c>
      <c r="O27" s="183">
        <v>55</v>
      </c>
      <c r="P27" s="183">
        <v>70</v>
      </c>
      <c r="Q27" s="200">
        <f t="shared" si="4"/>
        <v>63</v>
      </c>
      <c r="R27" s="183"/>
      <c r="S27" s="183">
        <v>63</v>
      </c>
      <c r="T27" s="183">
        <v>63</v>
      </c>
      <c r="U27" s="184"/>
    </row>
    <row r="28" spans="1:21" ht="13.5" customHeight="1">
      <c r="A28" s="163"/>
      <c r="B28" s="177" t="s">
        <v>70</v>
      </c>
      <c r="C28" s="99" t="s">
        <v>22</v>
      </c>
      <c r="D28" s="178">
        <f t="shared" si="5"/>
        <v>188</v>
      </c>
      <c r="E28" s="178">
        <v>37</v>
      </c>
      <c r="F28" s="178">
        <v>151</v>
      </c>
      <c r="G28" s="180">
        <f t="shared" si="2"/>
        <v>0</v>
      </c>
      <c r="H28" s="179"/>
      <c r="I28" s="179"/>
      <c r="J28" s="179"/>
      <c r="K28" s="179"/>
      <c r="L28" s="200">
        <f t="shared" si="3"/>
        <v>125</v>
      </c>
      <c r="M28" s="179">
        <v>37</v>
      </c>
      <c r="N28" s="179">
        <v>88</v>
      </c>
      <c r="O28" s="179">
        <v>55</v>
      </c>
      <c r="P28" s="179">
        <v>70</v>
      </c>
      <c r="Q28" s="200">
        <f t="shared" si="4"/>
        <v>63</v>
      </c>
      <c r="R28" s="179"/>
      <c r="S28" s="179">
        <v>63</v>
      </c>
      <c r="T28" s="179">
        <v>63</v>
      </c>
      <c r="U28" s="181"/>
    </row>
    <row r="29" spans="1:21" ht="13.5" customHeight="1">
      <c r="A29" s="163"/>
      <c r="B29" s="177" t="s">
        <v>71</v>
      </c>
      <c r="C29" s="99"/>
      <c r="D29" s="178">
        <f t="shared" si="5"/>
        <v>60</v>
      </c>
      <c r="E29" s="178">
        <v>18</v>
      </c>
      <c r="F29" s="178">
        <v>42</v>
      </c>
      <c r="G29" s="180">
        <f t="shared" si="2"/>
        <v>0</v>
      </c>
      <c r="H29" s="179"/>
      <c r="I29" s="179"/>
      <c r="J29" s="179"/>
      <c r="K29" s="179"/>
      <c r="L29" s="200">
        <f t="shared" si="3"/>
        <v>0</v>
      </c>
      <c r="M29" s="179"/>
      <c r="N29" s="179"/>
      <c r="O29" s="179"/>
      <c r="P29" s="179"/>
      <c r="Q29" s="200">
        <f t="shared" si="4"/>
        <v>24</v>
      </c>
      <c r="R29" s="179">
        <v>0</v>
      </c>
      <c r="S29" s="179">
        <v>24</v>
      </c>
      <c r="T29" s="179">
        <v>24</v>
      </c>
      <c r="U29" s="181"/>
    </row>
    <row r="30" spans="1:21" ht="13.5" customHeight="1">
      <c r="A30" s="163"/>
      <c r="B30" s="177" t="s">
        <v>72</v>
      </c>
      <c r="C30" s="99"/>
      <c r="D30" s="178">
        <f t="shared" si="5"/>
        <v>112</v>
      </c>
      <c r="E30" s="178">
        <v>30</v>
      </c>
      <c r="F30" s="178">
        <v>82</v>
      </c>
      <c r="G30" s="180">
        <f t="shared" si="2"/>
        <v>0</v>
      </c>
      <c r="H30" s="179"/>
      <c r="I30" s="179"/>
      <c r="J30" s="179"/>
      <c r="K30" s="179"/>
      <c r="L30" s="200">
        <f t="shared" si="3"/>
        <v>77</v>
      </c>
      <c r="M30" s="179">
        <v>30</v>
      </c>
      <c r="N30" s="179">
        <v>47</v>
      </c>
      <c r="O30" s="179">
        <v>42</v>
      </c>
      <c r="P30" s="179">
        <v>35</v>
      </c>
      <c r="Q30" s="200">
        <f t="shared" si="4"/>
        <v>35</v>
      </c>
      <c r="R30" s="179"/>
      <c r="S30" s="179">
        <v>35</v>
      </c>
      <c r="T30" s="179">
        <v>35</v>
      </c>
      <c r="U30" s="181"/>
    </row>
    <row r="31" spans="1:21" ht="13.5" customHeight="1">
      <c r="A31" s="163"/>
      <c r="B31" s="177" t="s">
        <v>73</v>
      </c>
      <c r="C31" s="99"/>
      <c r="D31" s="178">
        <f t="shared" si="5"/>
        <v>52</v>
      </c>
      <c r="E31" s="178">
        <v>12</v>
      </c>
      <c r="F31" s="178">
        <v>40</v>
      </c>
      <c r="G31" s="180">
        <f t="shared" si="2"/>
        <v>0</v>
      </c>
      <c r="H31" s="179"/>
      <c r="I31" s="179"/>
      <c r="J31" s="179"/>
      <c r="K31" s="179"/>
      <c r="L31" s="200">
        <f t="shared" si="3"/>
        <v>52</v>
      </c>
      <c r="M31" s="179">
        <v>12</v>
      </c>
      <c r="N31" s="179">
        <v>40</v>
      </c>
      <c r="O31" s="179">
        <v>24</v>
      </c>
      <c r="P31" s="179">
        <v>28</v>
      </c>
      <c r="Q31" s="200">
        <f t="shared" si="4"/>
        <v>0</v>
      </c>
      <c r="R31" s="179"/>
      <c r="S31" s="179"/>
      <c r="T31" s="179"/>
      <c r="U31" s="181"/>
    </row>
    <row r="32" spans="1:21" ht="13.5" customHeight="1">
      <c r="A32" s="163"/>
      <c r="B32" s="177" t="s">
        <v>74</v>
      </c>
      <c r="C32" s="99"/>
      <c r="D32" s="178">
        <f t="shared" si="5"/>
        <v>152</v>
      </c>
      <c r="E32" s="178">
        <v>32</v>
      </c>
      <c r="F32" s="178">
        <v>120</v>
      </c>
      <c r="G32" s="180">
        <v>0</v>
      </c>
      <c r="H32" s="179"/>
      <c r="I32" s="179"/>
      <c r="J32" s="179"/>
      <c r="K32" s="179"/>
      <c r="L32" s="200">
        <f t="shared" si="3"/>
        <v>89</v>
      </c>
      <c r="M32" s="179">
        <v>54</v>
      </c>
      <c r="N32" s="179">
        <v>35</v>
      </c>
      <c r="O32" s="179">
        <v>54</v>
      </c>
      <c r="P32" s="179">
        <v>35</v>
      </c>
      <c r="Q32" s="200">
        <f t="shared" si="4"/>
        <v>63</v>
      </c>
      <c r="R32" s="179"/>
      <c r="S32" s="179">
        <v>63</v>
      </c>
      <c r="T32" s="179">
        <v>63</v>
      </c>
      <c r="U32" s="181"/>
    </row>
    <row r="33" spans="1:21" ht="13.5" customHeight="1">
      <c r="A33" s="163"/>
      <c r="B33" s="177" t="s">
        <v>75</v>
      </c>
      <c r="C33" s="99" t="s">
        <v>22</v>
      </c>
      <c r="D33" s="178">
        <f t="shared" si="5"/>
        <v>190</v>
      </c>
      <c r="E33" s="178">
        <v>50</v>
      </c>
      <c r="F33" s="178">
        <v>140</v>
      </c>
      <c r="G33" s="180">
        <f>J33+K33</f>
        <v>0</v>
      </c>
      <c r="H33" s="179"/>
      <c r="I33" s="179"/>
      <c r="J33" s="179"/>
      <c r="K33" s="179"/>
      <c r="L33" s="200">
        <f t="shared" si="3"/>
        <v>190</v>
      </c>
      <c r="M33" s="179">
        <v>50</v>
      </c>
      <c r="N33" s="179">
        <v>140</v>
      </c>
      <c r="O33" s="179">
        <v>90</v>
      </c>
      <c r="P33" s="179">
        <v>100</v>
      </c>
      <c r="Q33" s="200">
        <f t="shared" si="4"/>
        <v>0</v>
      </c>
      <c r="R33" s="179"/>
      <c r="S33" s="179"/>
      <c r="T33" s="179"/>
      <c r="U33" s="181"/>
    </row>
    <row r="34" spans="1:21" ht="13.5" customHeight="1">
      <c r="A34" s="163"/>
      <c r="B34" s="177" t="s">
        <v>94</v>
      </c>
      <c r="C34" s="99"/>
      <c r="D34" s="178">
        <f t="shared" si="5"/>
        <v>40</v>
      </c>
      <c r="E34" s="178">
        <v>31</v>
      </c>
      <c r="F34" s="178">
        <v>9</v>
      </c>
      <c r="G34" s="180">
        <v>0</v>
      </c>
      <c r="H34" s="179"/>
      <c r="I34" s="179"/>
      <c r="J34" s="179"/>
      <c r="K34" s="179"/>
      <c r="L34" s="200">
        <f t="shared" si="3"/>
        <v>40</v>
      </c>
      <c r="M34" s="179">
        <v>31</v>
      </c>
      <c r="N34" s="179">
        <v>9</v>
      </c>
      <c r="O34" s="179">
        <v>31</v>
      </c>
      <c r="P34" s="179">
        <v>9</v>
      </c>
      <c r="Q34" s="200">
        <f t="shared" si="4"/>
        <v>0</v>
      </c>
      <c r="R34" s="179"/>
      <c r="S34" s="179"/>
      <c r="T34" s="179"/>
      <c r="U34" s="181"/>
    </row>
    <row r="35" spans="1:21" ht="13.5" customHeight="1">
      <c r="A35" s="163"/>
      <c r="B35" s="185" t="s">
        <v>76</v>
      </c>
      <c r="C35" s="100"/>
      <c r="D35" s="178">
        <f t="shared" si="5"/>
        <v>60</v>
      </c>
      <c r="E35" s="215">
        <v>60</v>
      </c>
      <c r="F35" s="215">
        <v>0</v>
      </c>
      <c r="G35" s="180">
        <f>J35+K35</f>
        <v>0</v>
      </c>
      <c r="H35" s="186"/>
      <c r="I35" s="186"/>
      <c r="J35" s="186"/>
      <c r="K35" s="186"/>
      <c r="L35" s="200">
        <v>20</v>
      </c>
      <c r="M35" s="186">
        <v>20</v>
      </c>
      <c r="N35" s="186"/>
      <c r="O35" s="186"/>
      <c r="P35" s="186">
        <v>20</v>
      </c>
      <c r="Q35" s="200">
        <f t="shared" si="4"/>
        <v>40</v>
      </c>
      <c r="R35" s="186">
        <v>40</v>
      </c>
      <c r="S35" s="186"/>
      <c r="T35" s="186">
        <v>40</v>
      </c>
      <c r="U35" s="187"/>
    </row>
    <row r="36" spans="1:21" ht="13.5" customHeight="1">
      <c r="A36" s="163"/>
      <c r="B36" s="188" t="s">
        <v>108</v>
      </c>
      <c r="C36" s="100" t="s">
        <v>22</v>
      </c>
      <c r="D36" s="178">
        <f t="shared" si="5"/>
        <v>170</v>
      </c>
      <c r="E36" s="215">
        <v>22</v>
      </c>
      <c r="F36" s="215">
        <v>148</v>
      </c>
      <c r="G36" s="180">
        <f>J36+K36</f>
        <v>0</v>
      </c>
      <c r="H36" s="186"/>
      <c r="I36" s="186"/>
      <c r="J36" s="186"/>
      <c r="K36" s="186"/>
      <c r="L36" s="200">
        <f t="shared" si="3"/>
        <v>0</v>
      </c>
      <c r="M36" s="186"/>
      <c r="N36" s="186"/>
      <c r="O36" s="186"/>
      <c r="P36" s="186"/>
      <c r="Q36" s="200">
        <f>R36+S36</f>
        <v>170</v>
      </c>
      <c r="R36" s="186">
        <v>22</v>
      </c>
      <c r="S36" s="186">
        <v>148</v>
      </c>
      <c r="T36" s="186">
        <v>135</v>
      </c>
      <c r="U36" s="187">
        <v>35</v>
      </c>
    </row>
    <row r="37" spans="1:21" ht="13.5" customHeight="1">
      <c r="A37" s="163"/>
      <c r="B37" s="189" t="s">
        <v>116</v>
      </c>
      <c r="C37" s="190"/>
      <c r="D37" s="191">
        <f t="shared" si="5"/>
        <v>600</v>
      </c>
      <c r="E37" s="216"/>
      <c r="F37" s="216">
        <v>600</v>
      </c>
      <c r="G37" s="193">
        <f>J37+K37</f>
        <v>0</v>
      </c>
      <c r="H37" s="192"/>
      <c r="I37" s="192"/>
      <c r="J37" s="192"/>
      <c r="K37" s="192"/>
      <c r="L37" s="231">
        <f t="shared" si="3"/>
        <v>0</v>
      </c>
      <c r="M37" s="192"/>
      <c r="N37" s="192"/>
      <c r="O37" s="192"/>
      <c r="P37" s="192"/>
      <c r="Q37" s="231">
        <f t="shared" si="4"/>
        <v>600</v>
      </c>
      <c r="R37" s="192"/>
      <c r="S37" s="192">
        <v>600</v>
      </c>
      <c r="T37" s="192"/>
      <c r="U37" s="192">
        <v>600</v>
      </c>
    </row>
    <row r="38" spans="1:21" ht="13.5" customHeight="1">
      <c r="A38" s="163"/>
      <c r="B38" s="234" t="s">
        <v>106</v>
      </c>
      <c r="C38" s="236"/>
      <c r="D38" s="194">
        <f>SUM(D39:D44)</f>
        <v>342</v>
      </c>
      <c r="E38" s="194">
        <f aca="true" t="shared" si="6" ref="E38:U38">SUM(E39:E44)</f>
        <v>342</v>
      </c>
      <c r="F38" s="195">
        <f t="shared" si="6"/>
        <v>0</v>
      </c>
      <c r="G38" s="196">
        <v>48</v>
      </c>
      <c r="H38" s="197">
        <v>48</v>
      </c>
      <c r="I38" s="194">
        <f t="shared" si="6"/>
        <v>0</v>
      </c>
      <c r="J38" s="198">
        <v>30</v>
      </c>
      <c r="K38" s="217">
        <v>18</v>
      </c>
      <c r="L38" s="196">
        <f>SUM(L39:L44)</f>
        <v>139</v>
      </c>
      <c r="M38" s="199">
        <f>SUM(M39:M44)</f>
        <v>139</v>
      </c>
      <c r="N38" s="194">
        <f>SUM(N39:N44)</f>
        <v>0</v>
      </c>
      <c r="O38" s="194">
        <f>SUM(O39:O44)</f>
        <v>87</v>
      </c>
      <c r="P38" s="195">
        <f>SUM(P39:P44)</f>
        <v>52</v>
      </c>
      <c r="Q38" s="196">
        <f t="shared" si="6"/>
        <v>154</v>
      </c>
      <c r="R38" s="199">
        <f t="shared" si="6"/>
        <v>154</v>
      </c>
      <c r="S38" s="194">
        <f t="shared" si="6"/>
        <v>0</v>
      </c>
      <c r="T38" s="194">
        <f t="shared" si="6"/>
        <v>128</v>
      </c>
      <c r="U38" s="194">
        <f t="shared" si="6"/>
        <v>26</v>
      </c>
    </row>
    <row r="39" spans="1:21" ht="13.5" customHeight="1">
      <c r="A39" s="163"/>
      <c r="B39" s="177" t="s">
        <v>16</v>
      </c>
      <c r="C39" s="99"/>
      <c r="D39" s="178">
        <v>20</v>
      </c>
      <c r="E39" s="178">
        <v>20</v>
      </c>
      <c r="F39" s="179"/>
      <c r="G39" s="180">
        <v>12</v>
      </c>
      <c r="H39" s="179">
        <v>12</v>
      </c>
      <c r="I39" s="179"/>
      <c r="J39" s="179">
        <v>12</v>
      </c>
      <c r="K39" s="179"/>
      <c r="L39" s="200">
        <v>8</v>
      </c>
      <c r="M39" s="179">
        <v>8</v>
      </c>
      <c r="N39" s="179"/>
      <c r="O39" s="179">
        <v>8</v>
      </c>
      <c r="P39" s="179"/>
      <c r="Q39" s="230">
        <v>0</v>
      </c>
      <c r="R39" s="179"/>
      <c r="S39" s="179"/>
      <c r="T39" s="179"/>
      <c r="U39" s="181"/>
    </row>
    <row r="40" spans="1:21" ht="13.5" customHeight="1">
      <c r="A40" s="163"/>
      <c r="B40" s="177" t="s">
        <v>15</v>
      </c>
      <c r="C40" s="99"/>
      <c r="D40" s="178">
        <v>80</v>
      </c>
      <c r="E40" s="178">
        <v>80</v>
      </c>
      <c r="F40" s="179"/>
      <c r="G40" s="200">
        <v>37</v>
      </c>
      <c r="H40" s="178">
        <v>37</v>
      </c>
      <c r="I40" s="179"/>
      <c r="J40" s="178">
        <v>19</v>
      </c>
      <c r="K40" s="178">
        <v>18</v>
      </c>
      <c r="L40" s="200">
        <v>43</v>
      </c>
      <c r="M40" s="178">
        <v>43</v>
      </c>
      <c r="N40" s="179"/>
      <c r="O40" s="178">
        <v>43</v>
      </c>
      <c r="P40" s="179"/>
      <c r="Q40" s="230"/>
      <c r="R40" s="179"/>
      <c r="S40" s="179"/>
      <c r="T40" s="179"/>
      <c r="U40" s="181"/>
    </row>
    <row r="41" spans="1:21" ht="13.5" customHeight="1">
      <c r="A41" s="163"/>
      <c r="B41" s="177" t="s">
        <v>105</v>
      </c>
      <c r="C41" s="99"/>
      <c r="D41" s="178">
        <v>20</v>
      </c>
      <c r="E41" s="178">
        <v>20</v>
      </c>
      <c r="F41" s="179"/>
      <c r="G41" s="180">
        <v>0</v>
      </c>
      <c r="H41" s="179"/>
      <c r="I41" s="179"/>
      <c r="J41" s="179"/>
      <c r="K41" s="179"/>
      <c r="L41" s="200">
        <v>0</v>
      </c>
      <c r="M41" s="179"/>
      <c r="N41" s="179"/>
      <c r="O41" s="179"/>
      <c r="P41" s="179"/>
      <c r="Q41" s="230">
        <v>20</v>
      </c>
      <c r="R41" s="179">
        <v>20</v>
      </c>
      <c r="S41" s="179"/>
      <c r="T41" s="179">
        <v>20</v>
      </c>
      <c r="U41" s="181"/>
    </row>
    <row r="42" spans="1:21" ht="13.5" customHeight="1">
      <c r="A42" s="163"/>
      <c r="B42" s="177" t="s">
        <v>14</v>
      </c>
      <c r="C42" s="99"/>
      <c r="D42" s="178">
        <v>70</v>
      </c>
      <c r="E42" s="178">
        <v>70</v>
      </c>
      <c r="F42" s="179"/>
      <c r="G42" s="180">
        <v>0</v>
      </c>
      <c r="H42" s="179"/>
      <c r="I42" s="179"/>
      <c r="J42" s="179"/>
      <c r="K42" s="179"/>
      <c r="L42" s="200">
        <v>0</v>
      </c>
      <c r="M42" s="179"/>
      <c r="N42" s="179"/>
      <c r="O42" s="179"/>
      <c r="P42" s="179"/>
      <c r="Q42" s="230">
        <v>70</v>
      </c>
      <c r="R42" s="179">
        <v>70</v>
      </c>
      <c r="S42" s="179"/>
      <c r="T42" s="179">
        <v>54</v>
      </c>
      <c r="U42" s="181">
        <v>16</v>
      </c>
    </row>
    <row r="43" spans="1:21" ht="13.5" customHeight="1">
      <c r="A43" s="163"/>
      <c r="B43" s="177" t="s">
        <v>118</v>
      </c>
      <c r="C43" s="99"/>
      <c r="D43" s="178">
        <v>40</v>
      </c>
      <c r="E43" s="178">
        <v>40</v>
      </c>
      <c r="F43" s="179"/>
      <c r="G43" s="180">
        <v>0</v>
      </c>
      <c r="H43" s="179"/>
      <c r="I43" s="179"/>
      <c r="J43" s="179"/>
      <c r="K43" s="179"/>
      <c r="L43" s="200">
        <v>16</v>
      </c>
      <c r="M43" s="179">
        <v>16</v>
      </c>
      <c r="N43" s="179"/>
      <c r="O43" s="179"/>
      <c r="P43" s="179">
        <v>16</v>
      </c>
      <c r="Q43" s="230">
        <v>24</v>
      </c>
      <c r="R43" s="179">
        <v>24</v>
      </c>
      <c r="S43" s="179"/>
      <c r="T43" s="179">
        <v>24</v>
      </c>
      <c r="U43" s="181"/>
    </row>
    <row r="44" spans="1:21" ht="13.5" customHeight="1">
      <c r="A44" s="163"/>
      <c r="B44" s="177" t="s">
        <v>101</v>
      </c>
      <c r="C44" s="99"/>
      <c r="D44" s="178">
        <v>112</v>
      </c>
      <c r="E44" s="178">
        <v>112</v>
      </c>
      <c r="F44" s="179"/>
      <c r="G44" s="180">
        <v>0</v>
      </c>
      <c r="H44" s="179"/>
      <c r="I44" s="179"/>
      <c r="J44" s="179"/>
      <c r="K44" s="179"/>
      <c r="L44" s="200">
        <v>72</v>
      </c>
      <c r="M44" s="178">
        <v>72</v>
      </c>
      <c r="N44" s="179"/>
      <c r="O44" s="178">
        <v>36</v>
      </c>
      <c r="P44" s="178">
        <v>36</v>
      </c>
      <c r="Q44" s="230">
        <v>40</v>
      </c>
      <c r="R44" s="179">
        <v>40</v>
      </c>
      <c r="S44" s="179"/>
      <c r="T44" s="179">
        <v>30</v>
      </c>
      <c r="U44" s="181">
        <v>10</v>
      </c>
    </row>
    <row r="45" spans="1:21" s="143" customFormat="1" ht="13.5" customHeight="1">
      <c r="A45" s="235"/>
      <c r="B45" s="237" t="s">
        <v>107</v>
      </c>
      <c r="C45" s="239"/>
      <c r="D45" s="238">
        <v>1110</v>
      </c>
      <c r="E45" s="201">
        <f>SUM(E46:E65)</f>
        <v>1110</v>
      </c>
      <c r="F45" s="201"/>
      <c r="G45" s="201">
        <v>1110</v>
      </c>
      <c r="H45" s="201">
        <f aca="true" t="shared" si="7" ref="H45:U45">SUM(H46:H65)</f>
        <v>1092</v>
      </c>
      <c r="I45" s="201">
        <f t="shared" si="7"/>
        <v>18</v>
      </c>
      <c r="J45" s="201">
        <f t="shared" si="7"/>
        <v>593</v>
      </c>
      <c r="K45" s="201">
        <f t="shared" si="7"/>
        <v>517</v>
      </c>
      <c r="L45" s="201">
        <f t="shared" si="7"/>
        <v>0</v>
      </c>
      <c r="M45" s="201">
        <f t="shared" si="7"/>
        <v>0</v>
      </c>
      <c r="N45" s="201">
        <f t="shared" si="7"/>
        <v>0</v>
      </c>
      <c r="O45" s="201">
        <f t="shared" si="7"/>
        <v>0</v>
      </c>
      <c r="P45" s="201">
        <f t="shared" si="7"/>
        <v>0</v>
      </c>
      <c r="Q45" s="201">
        <f t="shared" si="7"/>
        <v>0</v>
      </c>
      <c r="R45" s="201">
        <f t="shared" si="7"/>
        <v>0</v>
      </c>
      <c r="S45" s="201">
        <f t="shared" si="7"/>
        <v>0</v>
      </c>
      <c r="T45" s="202">
        <f t="shared" si="7"/>
        <v>0</v>
      </c>
      <c r="U45" s="203">
        <f t="shared" si="7"/>
        <v>0</v>
      </c>
    </row>
    <row r="46" spans="1:21" ht="13.5" customHeight="1">
      <c r="A46" s="163"/>
      <c r="B46" s="204" t="s">
        <v>95</v>
      </c>
      <c r="C46" s="99"/>
      <c r="D46" s="205">
        <v>37</v>
      </c>
      <c r="E46" s="206">
        <v>37</v>
      </c>
      <c r="F46" s="181"/>
      <c r="G46" s="207">
        <v>37</v>
      </c>
      <c r="H46" s="222">
        <v>37</v>
      </c>
      <c r="I46" s="181"/>
      <c r="J46" s="224">
        <v>19</v>
      </c>
      <c r="K46" s="226">
        <v>18</v>
      </c>
      <c r="L46" s="227">
        <f>SUM(O46:P46)</f>
        <v>0</v>
      </c>
      <c r="M46" s="224">
        <f>SUM(O46:P46)</f>
        <v>0</v>
      </c>
      <c r="N46" s="181"/>
      <c r="O46" s="181"/>
      <c r="P46" s="181"/>
      <c r="Q46" s="228">
        <v>0</v>
      </c>
      <c r="R46" s="181"/>
      <c r="S46" s="181"/>
      <c r="T46" s="181"/>
      <c r="U46" s="181"/>
    </row>
    <row r="47" spans="1:21" s="144" customFormat="1" ht="13.5" customHeight="1">
      <c r="A47" s="209"/>
      <c r="B47" s="210" t="s">
        <v>100</v>
      </c>
      <c r="C47" s="211"/>
      <c r="D47" s="212"/>
      <c r="E47" s="213"/>
      <c r="F47" s="213"/>
      <c r="G47" s="208">
        <f>SUM(J47:K47)</f>
        <v>0</v>
      </c>
      <c r="H47" s="223">
        <f>SUM(J47:K47)</f>
        <v>0</v>
      </c>
      <c r="I47" s="213"/>
      <c r="J47" s="225"/>
      <c r="K47" s="225"/>
      <c r="L47" s="227">
        <f aca="true" t="shared" si="8" ref="L47:L63">SUM(O47:P47)</f>
        <v>0</v>
      </c>
      <c r="M47" s="224">
        <f aca="true" t="shared" si="9" ref="M47:M67">SUM(O47:P47)</f>
        <v>0</v>
      </c>
      <c r="N47" s="213"/>
      <c r="O47" s="213"/>
      <c r="P47" s="213"/>
      <c r="Q47" s="229"/>
      <c r="R47" s="213"/>
      <c r="S47" s="213"/>
      <c r="T47" s="213"/>
      <c r="U47" s="213"/>
    </row>
    <row r="48" spans="1:21" ht="13.5" customHeight="1">
      <c r="A48" s="163"/>
      <c r="B48" s="177" t="s">
        <v>120</v>
      </c>
      <c r="C48" s="99"/>
      <c r="D48" s="205">
        <v>168</v>
      </c>
      <c r="E48" s="206">
        <v>168</v>
      </c>
      <c r="F48" s="181"/>
      <c r="G48" s="207">
        <v>168</v>
      </c>
      <c r="H48" s="222">
        <v>168</v>
      </c>
      <c r="I48" s="181"/>
      <c r="J48" s="226">
        <v>88</v>
      </c>
      <c r="K48" s="226">
        <v>80</v>
      </c>
      <c r="L48" s="227">
        <f t="shared" si="8"/>
        <v>0</v>
      </c>
      <c r="M48" s="224">
        <f t="shared" si="9"/>
        <v>0</v>
      </c>
      <c r="N48" s="181"/>
      <c r="O48" s="181"/>
      <c r="P48" s="181"/>
      <c r="Q48" s="228">
        <f aca="true" t="shared" si="10" ref="Q48:Q71">T48+U48</f>
        <v>0</v>
      </c>
      <c r="R48" s="181"/>
      <c r="S48" s="181"/>
      <c r="T48" s="181"/>
      <c r="U48" s="181"/>
    </row>
    <row r="49" spans="1:21" ht="13.5" customHeight="1">
      <c r="A49" s="163"/>
      <c r="B49" s="177" t="s">
        <v>77</v>
      </c>
      <c r="C49" s="99"/>
      <c r="D49" s="205">
        <v>111</v>
      </c>
      <c r="E49" s="206">
        <v>111</v>
      </c>
      <c r="F49" s="181"/>
      <c r="G49" s="207">
        <v>111</v>
      </c>
      <c r="H49" s="222">
        <v>111</v>
      </c>
      <c r="I49" s="181"/>
      <c r="J49" s="226">
        <v>60</v>
      </c>
      <c r="K49" s="226">
        <v>51</v>
      </c>
      <c r="L49" s="227">
        <f t="shared" si="8"/>
        <v>0</v>
      </c>
      <c r="M49" s="224">
        <f t="shared" si="9"/>
        <v>0</v>
      </c>
      <c r="N49" s="181"/>
      <c r="O49" s="181"/>
      <c r="P49" s="181"/>
      <c r="Q49" s="228">
        <f t="shared" si="10"/>
        <v>0</v>
      </c>
      <c r="R49" s="181"/>
      <c r="S49" s="181"/>
      <c r="T49" s="181"/>
      <c r="U49" s="181"/>
    </row>
    <row r="50" spans="1:21" ht="13.5" customHeight="1">
      <c r="A50" s="163"/>
      <c r="B50" s="177" t="s">
        <v>78</v>
      </c>
      <c r="C50" s="99"/>
      <c r="D50" s="205">
        <v>74</v>
      </c>
      <c r="E50" s="206">
        <v>74</v>
      </c>
      <c r="F50" s="181"/>
      <c r="G50" s="207">
        <v>74</v>
      </c>
      <c r="H50" s="222">
        <v>74</v>
      </c>
      <c r="I50" s="181"/>
      <c r="J50" s="226">
        <v>40</v>
      </c>
      <c r="K50" s="226">
        <v>34</v>
      </c>
      <c r="L50" s="227">
        <f t="shared" si="8"/>
        <v>0</v>
      </c>
      <c r="M50" s="224">
        <f t="shared" si="9"/>
        <v>0</v>
      </c>
      <c r="N50" s="181"/>
      <c r="O50" s="181"/>
      <c r="P50" s="181"/>
      <c r="Q50" s="228">
        <f t="shared" si="10"/>
        <v>0</v>
      </c>
      <c r="R50" s="181"/>
      <c r="S50" s="181"/>
      <c r="T50" s="181"/>
      <c r="U50" s="181"/>
    </row>
    <row r="51" spans="1:21" ht="13.5" customHeight="1">
      <c r="A51" s="163"/>
      <c r="B51" s="210" t="s">
        <v>17</v>
      </c>
      <c r="C51" s="99"/>
      <c r="D51" s="205">
        <v>131</v>
      </c>
      <c r="E51" s="206">
        <v>131</v>
      </c>
      <c r="F51" s="181"/>
      <c r="G51" s="207">
        <v>131</v>
      </c>
      <c r="H51" s="222">
        <v>131</v>
      </c>
      <c r="I51" s="181"/>
      <c r="J51" s="226">
        <v>71</v>
      </c>
      <c r="K51" s="226">
        <v>60</v>
      </c>
      <c r="L51" s="227">
        <f t="shared" si="8"/>
        <v>0</v>
      </c>
      <c r="M51" s="224">
        <f t="shared" si="9"/>
        <v>0</v>
      </c>
      <c r="N51" s="181"/>
      <c r="O51" s="181"/>
      <c r="P51" s="181"/>
      <c r="Q51" s="228">
        <f t="shared" si="10"/>
        <v>0</v>
      </c>
      <c r="R51" s="181"/>
      <c r="S51" s="181"/>
      <c r="T51" s="181"/>
      <c r="U51" s="181"/>
    </row>
    <row r="52" spans="1:21" ht="13.5" customHeight="1">
      <c r="A52" s="163"/>
      <c r="B52" s="210" t="s">
        <v>14</v>
      </c>
      <c r="C52" s="99"/>
      <c r="D52" s="205">
        <v>37</v>
      </c>
      <c r="E52" s="206">
        <v>37</v>
      </c>
      <c r="F52" s="181"/>
      <c r="G52" s="207">
        <v>37</v>
      </c>
      <c r="H52" s="222">
        <v>37</v>
      </c>
      <c r="I52" s="206"/>
      <c r="J52" s="226">
        <v>20</v>
      </c>
      <c r="K52" s="226">
        <v>17</v>
      </c>
      <c r="L52" s="227">
        <f t="shared" si="8"/>
        <v>0</v>
      </c>
      <c r="M52" s="224">
        <f t="shared" si="9"/>
        <v>0</v>
      </c>
      <c r="N52" s="181"/>
      <c r="O52" s="181"/>
      <c r="P52" s="181"/>
      <c r="Q52" s="228">
        <f>T52+U52</f>
        <v>0</v>
      </c>
      <c r="R52" s="181"/>
      <c r="S52" s="181"/>
      <c r="T52" s="181"/>
      <c r="U52" s="181"/>
    </row>
    <row r="53" spans="2:21" ht="13.5" customHeight="1">
      <c r="B53" s="128" t="s">
        <v>96</v>
      </c>
      <c r="C53" s="101"/>
      <c r="D53" s="113"/>
      <c r="E53" s="112"/>
      <c r="F53" s="114"/>
      <c r="G53" s="132">
        <f>SUM(J53:K53)</f>
        <v>0</v>
      </c>
      <c r="H53" s="222">
        <f>SUM(J53:K53)</f>
        <v>0</v>
      </c>
      <c r="I53" s="160"/>
      <c r="J53" s="226"/>
      <c r="K53" s="226"/>
      <c r="L53" s="132">
        <f t="shared" si="8"/>
        <v>0</v>
      </c>
      <c r="M53" s="114">
        <f t="shared" si="9"/>
        <v>0</v>
      </c>
      <c r="N53" s="114"/>
      <c r="O53" s="114"/>
      <c r="P53" s="114"/>
      <c r="Q53" s="135"/>
      <c r="R53" s="114"/>
      <c r="S53" s="114"/>
      <c r="T53" s="114"/>
      <c r="U53" s="114"/>
    </row>
    <row r="54" spans="2:21" ht="13.5" customHeight="1">
      <c r="B54" s="102" t="s">
        <v>18</v>
      </c>
      <c r="C54" s="101"/>
      <c r="D54" s="158">
        <v>54</v>
      </c>
      <c r="E54" s="159">
        <v>54</v>
      </c>
      <c r="F54" s="114"/>
      <c r="G54" s="132">
        <v>54</v>
      </c>
      <c r="H54" s="222">
        <v>54</v>
      </c>
      <c r="I54" s="160"/>
      <c r="J54" s="226">
        <v>29</v>
      </c>
      <c r="K54" s="226">
        <v>25</v>
      </c>
      <c r="L54" s="132">
        <f t="shared" si="8"/>
        <v>0</v>
      </c>
      <c r="M54" s="114">
        <f t="shared" si="9"/>
        <v>0</v>
      </c>
      <c r="N54" s="114"/>
      <c r="O54" s="114"/>
      <c r="P54" s="114"/>
      <c r="Q54" s="135">
        <f t="shared" si="10"/>
        <v>0</v>
      </c>
      <c r="R54" s="114"/>
      <c r="S54" s="114"/>
      <c r="T54" s="114"/>
      <c r="U54" s="114"/>
    </row>
    <row r="55" spans="2:21" ht="13.5" customHeight="1">
      <c r="B55" s="102" t="s">
        <v>97</v>
      </c>
      <c r="C55" s="101"/>
      <c r="D55" s="158">
        <v>74</v>
      </c>
      <c r="E55" s="159">
        <v>74</v>
      </c>
      <c r="F55" s="114"/>
      <c r="G55" s="132">
        <v>74</v>
      </c>
      <c r="H55" s="222">
        <v>74</v>
      </c>
      <c r="I55" s="160"/>
      <c r="J55" s="226">
        <v>40</v>
      </c>
      <c r="K55" s="160">
        <v>34</v>
      </c>
      <c r="L55" s="132">
        <f t="shared" si="8"/>
        <v>0</v>
      </c>
      <c r="M55" s="114">
        <f t="shared" si="9"/>
        <v>0</v>
      </c>
      <c r="N55" s="114"/>
      <c r="O55" s="114"/>
      <c r="P55" s="114"/>
      <c r="Q55" s="135">
        <f t="shared" si="10"/>
        <v>0</v>
      </c>
      <c r="R55" s="114"/>
      <c r="S55" s="114"/>
      <c r="T55" s="114"/>
      <c r="U55" s="114"/>
    </row>
    <row r="56" spans="2:21" ht="13.5" customHeight="1">
      <c r="B56" s="102" t="s">
        <v>19</v>
      </c>
      <c r="C56" s="101"/>
      <c r="D56" s="158">
        <v>74</v>
      </c>
      <c r="E56" s="159">
        <v>74</v>
      </c>
      <c r="F56" s="114"/>
      <c r="G56" s="132">
        <v>74</v>
      </c>
      <c r="H56" s="222">
        <v>74</v>
      </c>
      <c r="I56" s="160"/>
      <c r="J56" s="226">
        <v>40</v>
      </c>
      <c r="K56" s="160">
        <v>34</v>
      </c>
      <c r="L56" s="132">
        <f t="shared" si="8"/>
        <v>0</v>
      </c>
      <c r="M56" s="114">
        <f t="shared" si="9"/>
        <v>0</v>
      </c>
      <c r="N56" s="114"/>
      <c r="O56" s="218"/>
      <c r="P56" s="114"/>
      <c r="Q56" s="135">
        <f t="shared" si="10"/>
        <v>0</v>
      </c>
      <c r="R56" s="114"/>
      <c r="S56" s="114"/>
      <c r="T56" s="114"/>
      <c r="U56" s="114"/>
    </row>
    <row r="57" spans="2:21" ht="13.5" customHeight="1">
      <c r="B57" s="128" t="s">
        <v>98</v>
      </c>
      <c r="C57" s="101"/>
      <c r="D57" s="113"/>
      <c r="E57" s="112"/>
      <c r="F57" s="114"/>
      <c r="G57" s="132">
        <f>SUM(J57:K57)</f>
        <v>0</v>
      </c>
      <c r="H57" s="222">
        <f>SUM(J57:K57)</f>
        <v>0</v>
      </c>
      <c r="I57" s="160"/>
      <c r="J57" s="226"/>
      <c r="K57" s="160"/>
      <c r="L57" s="132">
        <f t="shared" si="8"/>
        <v>0</v>
      </c>
      <c r="M57" s="114">
        <f t="shared" si="9"/>
        <v>0</v>
      </c>
      <c r="N57" s="114"/>
      <c r="O57" s="114"/>
      <c r="P57" s="114"/>
      <c r="Q57" s="135"/>
      <c r="R57" s="114"/>
      <c r="S57" s="114"/>
      <c r="T57" s="114"/>
      <c r="U57" s="114"/>
    </row>
    <row r="58" spans="2:21" ht="13.5" customHeight="1">
      <c r="B58" s="102" t="s">
        <v>79</v>
      </c>
      <c r="C58" s="101"/>
      <c r="D58" s="158">
        <v>74</v>
      </c>
      <c r="E58" s="159">
        <v>74</v>
      </c>
      <c r="F58" s="114"/>
      <c r="G58" s="132">
        <v>74</v>
      </c>
      <c r="H58" s="222">
        <v>74</v>
      </c>
      <c r="I58" s="160"/>
      <c r="J58" s="226">
        <v>40</v>
      </c>
      <c r="K58" s="160">
        <v>34</v>
      </c>
      <c r="L58" s="132">
        <f t="shared" si="8"/>
        <v>0</v>
      </c>
      <c r="M58" s="114">
        <f t="shared" si="9"/>
        <v>0</v>
      </c>
      <c r="N58" s="114"/>
      <c r="O58" s="114"/>
      <c r="P58" s="114"/>
      <c r="Q58" s="135">
        <f>T58+U58</f>
        <v>0</v>
      </c>
      <c r="R58" s="114"/>
      <c r="S58" s="114"/>
      <c r="T58" s="114"/>
      <c r="U58" s="114"/>
    </row>
    <row r="59" spans="2:21" ht="13.5" customHeight="1">
      <c r="B59" s="127" t="s">
        <v>99</v>
      </c>
      <c r="C59" s="101"/>
      <c r="D59" s="158">
        <v>37</v>
      </c>
      <c r="E59" s="159">
        <v>37</v>
      </c>
      <c r="F59" s="114"/>
      <c r="G59" s="132">
        <v>37</v>
      </c>
      <c r="H59" s="222">
        <v>37</v>
      </c>
      <c r="I59" s="160"/>
      <c r="J59" s="226">
        <v>20</v>
      </c>
      <c r="K59" s="160">
        <v>17</v>
      </c>
      <c r="L59" s="132">
        <f t="shared" si="8"/>
        <v>0</v>
      </c>
      <c r="M59" s="114">
        <f t="shared" si="9"/>
        <v>0</v>
      </c>
      <c r="N59" s="114"/>
      <c r="O59" s="114"/>
      <c r="P59" s="114"/>
      <c r="Q59" s="135">
        <v>0</v>
      </c>
      <c r="R59" s="114"/>
      <c r="S59" s="114"/>
      <c r="T59" s="114"/>
      <c r="U59" s="114"/>
    </row>
    <row r="60" spans="2:21" ht="13.5" customHeight="1">
      <c r="B60" s="102" t="s">
        <v>80</v>
      </c>
      <c r="C60" s="101"/>
      <c r="D60" s="158">
        <v>54</v>
      </c>
      <c r="E60" s="159">
        <v>54</v>
      </c>
      <c r="F60" s="114"/>
      <c r="G60" s="132">
        <v>54</v>
      </c>
      <c r="H60" s="222">
        <v>54</v>
      </c>
      <c r="I60" s="160"/>
      <c r="J60" s="226">
        <v>29</v>
      </c>
      <c r="K60" s="160">
        <v>25</v>
      </c>
      <c r="L60" s="132">
        <f t="shared" si="8"/>
        <v>0</v>
      </c>
      <c r="M60" s="114">
        <f t="shared" si="9"/>
        <v>0</v>
      </c>
      <c r="N60" s="114"/>
      <c r="O60" s="114"/>
      <c r="P60" s="114"/>
      <c r="Q60" s="135">
        <f t="shared" si="10"/>
        <v>0</v>
      </c>
      <c r="R60" s="114"/>
      <c r="S60" s="114"/>
      <c r="T60" s="114"/>
      <c r="U60" s="114"/>
    </row>
    <row r="61" spans="2:21" ht="13.5" customHeight="1">
      <c r="B61" s="148" t="s">
        <v>110</v>
      </c>
      <c r="C61" s="101"/>
      <c r="D61" s="113"/>
      <c r="E61" s="112"/>
      <c r="F61" s="114"/>
      <c r="G61" s="132">
        <f>SUM(J61:K61)</f>
        <v>0</v>
      </c>
      <c r="H61" s="222">
        <f>SUM(J61:K61)</f>
        <v>0</v>
      </c>
      <c r="I61" s="160"/>
      <c r="J61" s="226"/>
      <c r="K61" s="160"/>
      <c r="L61" s="132">
        <f t="shared" si="8"/>
        <v>0</v>
      </c>
      <c r="M61" s="114">
        <f t="shared" si="9"/>
        <v>0</v>
      </c>
      <c r="N61" s="114"/>
      <c r="O61" s="114"/>
      <c r="P61" s="114"/>
      <c r="Q61" s="136"/>
      <c r="R61" s="114"/>
      <c r="S61" s="114"/>
      <c r="T61" s="114"/>
      <c r="U61" s="114"/>
    </row>
    <row r="62" spans="2:21" ht="13.5" customHeight="1">
      <c r="B62" s="241" t="s">
        <v>111</v>
      </c>
      <c r="C62" s="240"/>
      <c r="D62" s="158">
        <v>37</v>
      </c>
      <c r="E62" s="159">
        <v>37</v>
      </c>
      <c r="F62" s="114"/>
      <c r="G62" s="132">
        <v>37</v>
      </c>
      <c r="H62" s="222">
        <v>37</v>
      </c>
      <c r="I62" s="160"/>
      <c r="J62" s="226">
        <v>19</v>
      </c>
      <c r="K62" s="160">
        <v>18</v>
      </c>
      <c r="L62" s="132">
        <f t="shared" si="8"/>
        <v>0</v>
      </c>
      <c r="M62" s="114">
        <f t="shared" si="9"/>
        <v>0</v>
      </c>
      <c r="N62" s="114"/>
      <c r="O62" s="114"/>
      <c r="P62" s="114"/>
      <c r="Q62" s="136">
        <v>0</v>
      </c>
      <c r="R62" s="114"/>
      <c r="S62" s="114"/>
      <c r="T62" s="114"/>
      <c r="U62" s="114"/>
    </row>
    <row r="63" spans="2:21" ht="13.5" customHeight="1">
      <c r="B63" s="130" t="s">
        <v>112</v>
      </c>
      <c r="C63" s="101"/>
      <c r="D63" s="158">
        <v>37</v>
      </c>
      <c r="E63" s="159">
        <v>37</v>
      </c>
      <c r="F63" s="114"/>
      <c r="G63" s="132">
        <v>37</v>
      </c>
      <c r="H63" s="222">
        <v>37</v>
      </c>
      <c r="I63" s="160"/>
      <c r="J63" s="226">
        <v>19</v>
      </c>
      <c r="K63" s="160">
        <v>18</v>
      </c>
      <c r="L63" s="132">
        <f t="shared" si="8"/>
        <v>0</v>
      </c>
      <c r="M63" s="114">
        <f t="shared" si="9"/>
        <v>0</v>
      </c>
      <c r="N63" s="114"/>
      <c r="O63" s="114"/>
      <c r="P63" s="114"/>
      <c r="Q63" s="136">
        <v>0</v>
      </c>
      <c r="R63" s="114"/>
      <c r="S63" s="114"/>
      <c r="T63" s="114"/>
      <c r="U63" s="114"/>
    </row>
    <row r="64" spans="2:21" ht="13.5" customHeight="1">
      <c r="B64" s="98" t="s">
        <v>121</v>
      </c>
      <c r="C64" s="101"/>
      <c r="D64" s="158">
        <v>37</v>
      </c>
      <c r="E64" s="159">
        <v>37</v>
      </c>
      <c r="F64" s="114"/>
      <c r="G64" s="132">
        <v>37</v>
      </c>
      <c r="H64" s="222">
        <v>19</v>
      </c>
      <c r="I64" s="160">
        <v>18</v>
      </c>
      <c r="J64" s="226">
        <v>19</v>
      </c>
      <c r="K64" s="160">
        <v>18</v>
      </c>
      <c r="L64" s="132"/>
      <c r="M64" s="114"/>
      <c r="N64" s="114"/>
      <c r="O64" s="114"/>
      <c r="P64" s="114"/>
      <c r="Q64" s="136"/>
      <c r="R64" s="114"/>
      <c r="S64" s="114"/>
      <c r="T64" s="114"/>
      <c r="U64" s="114"/>
    </row>
    <row r="65" spans="2:21" ht="13.5" customHeight="1">
      <c r="B65" s="130" t="s">
        <v>101</v>
      </c>
      <c r="C65" s="101"/>
      <c r="D65" s="158">
        <v>74</v>
      </c>
      <c r="E65" s="159">
        <v>74</v>
      </c>
      <c r="F65" s="114"/>
      <c r="G65" s="132">
        <v>74</v>
      </c>
      <c r="H65" s="222">
        <v>74</v>
      </c>
      <c r="I65" s="160"/>
      <c r="J65" s="226">
        <v>40</v>
      </c>
      <c r="K65" s="160">
        <v>34</v>
      </c>
      <c r="L65" s="219"/>
      <c r="M65" s="220"/>
      <c r="N65" s="220"/>
      <c r="O65" s="220"/>
      <c r="P65" s="220"/>
      <c r="Q65" s="221"/>
      <c r="R65" s="160"/>
      <c r="S65" s="114"/>
      <c r="T65" s="114"/>
      <c r="U65" s="114"/>
    </row>
    <row r="66" spans="2:21" ht="13.5" customHeight="1">
      <c r="B66" s="130" t="s">
        <v>122</v>
      </c>
      <c r="C66" s="101"/>
      <c r="D66" s="158">
        <v>10</v>
      </c>
      <c r="E66" s="159">
        <v>10</v>
      </c>
      <c r="F66" s="114"/>
      <c r="G66" s="132">
        <v>10</v>
      </c>
      <c r="H66" s="222"/>
      <c r="I66" s="160"/>
      <c r="J66" s="226"/>
      <c r="K66" s="160"/>
      <c r="L66" s="219"/>
      <c r="M66" s="220"/>
      <c r="N66" s="220"/>
      <c r="O66" s="220"/>
      <c r="P66" s="220"/>
      <c r="Q66" s="221"/>
      <c r="R66" s="160"/>
      <c r="S66" s="114"/>
      <c r="T66" s="114"/>
      <c r="U66" s="114"/>
    </row>
    <row r="67" spans="1:21" s="156" customFormat="1" ht="40.5" customHeight="1" thickBot="1">
      <c r="A67" s="151"/>
      <c r="B67" s="149" t="s">
        <v>115</v>
      </c>
      <c r="C67" s="150"/>
      <c r="D67" s="152">
        <v>242</v>
      </c>
      <c r="E67" s="153">
        <v>242</v>
      </c>
      <c r="F67" s="153"/>
      <c r="G67" s="154">
        <f>J67+K67</f>
        <v>242</v>
      </c>
      <c r="H67" s="153">
        <f>J67+K67</f>
        <v>242</v>
      </c>
      <c r="I67" s="153"/>
      <c r="J67" s="153">
        <v>126</v>
      </c>
      <c r="K67" s="153">
        <v>116</v>
      </c>
      <c r="L67" s="154">
        <f>O67+P67</f>
        <v>0</v>
      </c>
      <c r="M67" s="153">
        <f t="shared" si="9"/>
        <v>0</v>
      </c>
      <c r="N67" s="153"/>
      <c r="O67" s="153"/>
      <c r="P67" s="153"/>
      <c r="Q67" s="155">
        <f t="shared" si="10"/>
        <v>0</v>
      </c>
      <c r="R67" s="153"/>
      <c r="S67" s="153"/>
      <c r="T67" s="153"/>
      <c r="U67" s="153"/>
    </row>
    <row r="68" spans="2:21" ht="13.5" customHeight="1" hidden="1" thickBot="1">
      <c r="B68" s="98"/>
      <c r="C68" s="101"/>
      <c r="D68" s="113">
        <f>SUM(D46:D65)</f>
        <v>1110</v>
      </c>
      <c r="E68" s="115">
        <f>H68+M68+R68</f>
        <v>0</v>
      </c>
      <c r="F68" s="116"/>
      <c r="G68" s="132">
        <f>J68+K68</f>
        <v>0</v>
      </c>
      <c r="H68" s="117"/>
      <c r="I68" s="116"/>
      <c r="J68" s="118"/>
      <c r="K68" s="118"/>
      <c r="L68" s="132">
        <f>O68+P68</f>
        <v>0</v>
      </c>
      <c r="M68" s="117"/>
      <c r="N68" s="116"/>
      <c r="O68" s="118"/>
      <c r="P68" s="118"/>
      <c r="Q68" s="137">
        <f t="shared" si="10"/>
        <v>0</v>
      </c>
      <c r="R68" s="117"/>
      <c r="S68" s="116"/>
      <c r="T68" s="118"/>
      <c r="U68" s="118"/>
    </row>
    <row r="69" spans="2:21" ht="13.5" customHeight="1" hidden="1" thickBot="1">
      <c r="B69" s="98"/>
      <c r="C69" s="101"/>
      <c r="D69" s="113">
        <f>SUM(E69+F69)</f>
        <v>0</v>
      </c>
      <c r="E69" s="115">
        <f>H69+M69+R69</f>
        <v>0</v>
      </c>
      <c r="F69" s="116"/>
      <c r="G69" s="132">
        <f>J69+K69</f>
        <v>0</v>
      </c>
      <c r="H69" s="117"/>
      <c r="I69" s="116"/>
      <c r="J69" s="118"/>
      <c r="K69" s="118"/>
      <c r="L69" s="132">
        <f>O69+P69</f>
        <v>0</v>
      </c>
      <c r="M69" s="117"/>
      <c r="N69" s="116"/>
      <c r="O69" s="118"/>
      <c r="P69" s="118"/>
      <c r="Q69" s="137">
        <f t="shared" si="10"/>
        <v>0</v>
      </c>
      <c r="R69" s="117"/>
      <c r="S69" s="116"/>
      <c r="T69" s="118"/>
      <c r="U69" s="118"/>
    </row>
    <row r="70" spans="2:21" ht="13.5" customHeight="1" hidden="1" thickBot="1">
      <c r="B70" s="98"/>
      <c r="C70" s="101"/>
      <c r="D70" s="113">
        <f>SUM(E70+F70)</f>
        <v>0</v>
      </c>
      <c r="E70" s="115">
        <f>H70+M70+R70</f>
        <v>0</v>
      </c>
      <c r="F70" s="116"/>
      <c r="G70" s="132">
        <f>J70+K70</f>
        <v>0</v>
      </c>
      <c r="H70" s="117"/>
      <c r="I70" s="116"/>
      <c r="J70" s="118"/>
      <c r="K70" s="118"/>
      <c r="L70" s="132">
        <f>O70+P70</f>
        <v>0</v>
      </c>
      <c r="M70" s="117"/>
      <c r="N70" s="116"/>
      <c r="O70" s="118"/>
      <c r="P70" s="118"/>
      <c r="Q70" s="137">
        <f t="shared" si="10"/>
        <v>0</v>
      </c>
      <c r="R70" s="117"/>
      <c r="S70" s="116"/>
      <c r="T70" s="118"/>
      <c r="U70" s="118"/>
    </row>
    <row r="71" spans="2:21" ht="13.5" customHeight="1" hidden="1">
      <c r="B71" s="103"/>
      <c r="C71" s="120"/>
      <c r="D71" s="121">
        <f>SUM(E71+F71)</f>
        <v>0</v>
      </c>
      <c r="E71" s="122">
        <f>H71+M71+R71</f>
        <v>0</v>
      </c>
      <c r="F71" s="123"/>
      <c r="G71" s="133">
        <f>J71+K71</f>
        <v>0</v>
      </c>
      <c r="H71" s="124"/>
      <c r="I71" s="123"/>
      <c r="J71" s="125"/>
      <c r="K71" s="125"/>
      <c r="L71" s="133">
        <f>O71+P71</f>
        <v>0</v>
      </c>
      <c r="M71" s="124"/>
      <c r="N71" s="123"/>
      <c r="O71" s="125"/>
      <c r="P71" s="125"/>
      <c r="Q71" s="136">
        <f t="shared" si="10"/>
        <v>0</v>
      </c>
      <c r="R71" s="117"/>
      <c r="S71" s="116"/>
      <c r="T71" s="118"/>
      <c r="U71" s="118"/>
    </row>
    <row r="72" spans="2:21" ht="13.5" customHeight="1" thickBot="1">
      <c r="B72" s="145" t="s">
        <v>113</v>
      </c>
      <c r="C72" s="146"/>
      <c r="D72" s="147">
        <f>D45+D23</f>
        <v>3554</v>
      </c>
      <c r="E72" s="147">
        <f aca="true" t="shared" si="11" ref="E72:U72">E45+E23</f>
        <v>1847</v>
      </c>
      <c r="F72" s="147">
        <f t="shared" si="11"/>
        <v>1707</v>
      </c>
      <c r="G72" s="147">
        <f t="shared" si="11"/>
        <v>1156</v>
      </c>
      <c r="H72" s="147">
        <f t="shared" si="11"/>
        <v>1138</v>
      </c>
      <c r="I72" s="147">
        <f t="shared" si="11"/>
        <v>18</v>
      </c>
      <c r="J72" s="147">
        <f t="shared" si="11"/>
        <v>624</v>
      </c>
      <c r="K72" s="147">
        <f t="shared" si="11"/>
        <v>533</v>
      </c>
      <c r="L72" s="147">
        <f t="shared" si="11"/>
        <v>1145</v>
      </c>
      <c r="M72" s="147">
        <f t="shared" si="11"/>
        <v>476</v>
      </c>
      <c r="N72" s="147">
        <f t="shared" si="11"/>
        <v>671</v>
      </c>
      <c r="O72" s="147">
        <f t="shared" si="11"/>
        <v>588</v>
      </c>
      <c r="P72" s="147">
        <f t="shared" si="11"/>
        <v>559</v>
      </c>
      <c r="Q72" s="147">
        <f t="shared" si="11"/>
        <v>1212</v>
      </c>
      <c r="R72" s="147">
        <f t="shared" si="11"/>
        <v>216</v>
      </c>
      <c r="S72" s="147">
        <f t="shared" si="11"/>
        <v>996</v>
      </c>
      <c r="T72" s="147">
        <f t="shared" si="11"/>
        <v>551</v>
      </c>
      <c r="U72" s="157">
        <f t="shared" si="11"/>
        <v>661</v>
      </c>
    </row>
    <row r="73" spans="2:21" ht="13.5" customHeight="1" thickBot="1">
      <c r="B73" s="129" t="s">
        <v>114</v>
      </c>
      <c r="C73" s="104"/>
      <c r="D73" s="126">
        <v>120</v>
      </c>
      <c r="E73" s="119"/>
      <c r="F73" s="97"/>
      <c r="G73" s="134"/>
      <c r="H73" s="97"/>
      <c r="I73" s="97"/>
      <c r="J73" s="97"/>
      <c r="K73" s="97"/>
      <c r="L73" s="134"/>
      <c r="M73" s="97"/>
      <c r="N73" s="97"/>
      <c r="O73" s="97"/>
      <c r="P73" s="97"/>
      <c r="Q73" s="138"/>
      <c r="R73" s="97"/>
      <c r="S73" s="97"/>
      <c r="T73" s="97"/>
      <c r="U73" s="97"/>
    </row>
    <row r="74" spans="2:6" ht="12.75">
      <c r="B74" s="95"/>
      <c r="C74" s="95"/>
      <c r="D74" s="105"/>
      <c r="F74" s="94" t="s">
        <v>117</v>
      </c>
    </row>
  </sheetData>
  <sheetProtection/>
  <mergeCells count="23">
    <mergeCell ref="M21:N21"/>
    <mergeCell ref="D19:U19"/>
    <mergeCell ref="O21:P21"/>
    <mergeCell ref="R21:S21"/>
    <mergeCell ref="T21:U21"/>
    <mergeCell ref="Q20:U20"/>
    <mergeCell ref="L20:P20"/>
    <mergeCell ref="A7:U7"/>
    <mergeCell ref="A8:U8"/>
    <mergeCell ref="A10:U10"/>
    <mergeCell ref="C16:I16"/>
    <mergeCell ref="C17:I17"/>
    <mergeCell ref="A11:U11"/>
    <mergeCell ref="B19:B22"/>
    <mergeCell ref="C19:C22"/>
    <mergeCell ref="E21:F21"/>
    <mergeCell ref="C13:I13"/>
    <mergeCell ref="C15:I15"/>
    <mergeCell ref="C14:J14"/>
    <mergeCell ref="D20:F20"/>
    <mergeCell ref="G20:K20"/>
    <mergeCell ref="H21:I21"/>
    <mergeCell ref="J21:K21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M48" sqref="M48:M53"/>
    </sheetView>
  </sheetViews>
  <sheetFormatPr defaultColWidth="9.140625" defaultRowHeight="12.75"/>
  <cols>
    <col min="1" max="1" width="2.7109375" style="1" customWidth="1"/>
    <col min="2" max="2" width="9.421875" style="6" customWidth="1"/>
    <col min="3" max="3" width="3.8515625" style="1" customWidth="1"/>
    <col min="4" max="4" width="5.140625" style="1" customWidth="1"/>
    <col min="5" max="7" width="4.7109375" style="1" customWidth="1"/>
    <col min="8" max="8" width="2.7109375" style="1" customWidth="1"/>
    <col min="9" max="9" width="5.57421875" style="1" customWidth="1"/>
    <col min="10" max="10" width="33.421875" style="1" customWidth="1"/>
    <col min="11" max="11" width="9.8515625" style="86" customWidth="1"/>
    <col min="12" max="12" width="3.28125" style="1" customWidth="1"/>
    <col min="13" max="13" width="30.8515625" style="1" customWidth="1"/>
    <col min="14" max="17" width="4.7109375" style="1" customWidth="1"/>
    <col min="18" max="16384" width="9.140625" style="1" customWidth="1"/>
  </cols>
  <sheetData>
    <row r="1" spans="1:18" ht="12.75">
      <c r="A1"/>
      <c r="B1" s="2"/>
      <c r="C1"/>
      <c r="D1"/>
      <c r="H1" s="3"/>
      <c r="I1"/>
      <c r="J1"/>
      <c r="L1" s="4"/>
      <c r="R1"/>
    </row>
    <row r="2" spans="1:18" ht="12.75">
      <c r="A2"/>
      <c r="B2" s="5" t="s">
        <v>23</v>
      </c>
      <c r="C2" s="2"/>
      <c r="D2" s="2"/>
      <c r="E2" s="6"/>
      <c r="F2" s="6"/>
      <c r="G2" s="6"/>
      <c r="H2" s="3"/>
      <c r="I2"/>
      <c r="J2"/>
      <c r="L2" s="7" t="s">
        <v>24</v>
      </c>
      <c r="M2" s="6"/>
      <c r="N2" s="2"/>
      <c r="O2" s="2"/>
      <c r="P2" s="6"/>
      <c r="Q2" s="6"/>
      <c r="R2"/>
    </row>
    <row r="3" spans="1:18" ht="13.5" thickBot="1">
      <c r="A3"/>
      <c r="B3" s="2"/>
      <c r="C3"/>
      <c r="D3"/>
      <c r="H3" s="3"/>
      <c r="I3"/>
      <c r="J3"/>
      <c r="L3" s="4"/>
      <c r="R3"/>
    </row>
    <row r="4" spans="1:18" ht="13.5" thickBot="1">
      <c r="A4"/>
      <c r="B4" s="8"/>
      <c r="C4" s="9"/>
      <c r="D4" s="10"/>
      <c r="E4" s="264" t="s">
        <v>25</v>
      </c>
      <c r="F4" s="265"/>
      <c r="G4" s="266"/>
      <c r="H4" s="3"/>
      <c r="I4"/>
      <c r="J4" s="29" t="s">
        <v>57</v>
      </c>
      <c r="L4" s="11"/>
      <c r="M4" s="12"/>
      <c r="N4" s="13" t="s">
        <v>25</v>
      </c>
      <c r="O4" s="14"/>
      <c r="P4" s="15"/>
      <c r="Q4" s="16" t="s">
        <v>26</v>
      </c>
      <c r="R4"/>
    </row>
    <row r="5" spans="1:18" ht="13.5" customHeight="1" thickBot="1">
      <c r="A5"/>
      <c r="B5" s="17"/>
      <c r="C5" s="18"/>
      <c r="D5" s="19"/>
      <c r="E5" s="20" t="s">
        <v>27</v>
      </c>
      <c r="F5" s="21" t="s">
        <v>28</v>
      </c>
      <c r="G5" s="22" t="s">
        <v>29</v>
      </c>
      <c r="H5" s="3"/>
      <c r="I5"/>
      <c r="J5" s="29" t="s">
        <v>59</v>
      </c>
      <c r="L5" s="23"/>
      <c r="M5" s="24"/>
      <c r="N5" s="25" t="s">
        <v>27</v>
      </c>
      <c r="O5" s="26" t="s">
        <v>28</v>
      </c>
      <c r="P5" s="27" t="s">
        <v>29</v>
      </c>
      <c r="Q5" s="28" t="s">
        <v>30</v>
      </c>
      <c r="R5"/>
    </row>
    <row r="6" spans="2:17" s="29" customFormat="1" ht="12" thickBot="1">
      <c r="B6" s="30" t="s">
        <v>31</v>
      </c>
      <c r="C6" s="31">
        <v>1</v>
      </c>
      <c r="D6" s="32" t="s">
        <v>32</v>
      </c>
      <c r="E6" s="43" t="s">
        <v>39</v>
      </c>
      <c r="F6" s="38" t="s">
        <v>33</v>
      </c>
      <c r="G6" s="33" t="s">
        <v>34</v>
      </c>
      <c r="H6" s="267" t="s">
        <v>65</v>
      </c>
      <c r="J6" s="29" t="s">
        <v>60</v>
      </c>
      <c r="K6" s="87"/>
      <c r="L6" s="34" t="s">
        <v>35</v>
      </c>
      <c r="M6" s="35"/>
      <c r="N6" s="36"/>
      <c r="O6" s="37"/>
      <c r="P6" s="38"/>
      <c r="Q6" s="39">
        <f aca="true" t="shared" si="0" ref="Q6:Q20">SUM(N6:P6)</f>
        <v>0</v>
      </c>
    </row>
    <row r="7" spans="2:17" s="29" customFormat="1" ht="12" thickBot="1">
      <c r="B7" s="40"/>
      <c r="C7" s="41">
        <v>2</v>
      </c>
      <c r="D7" s="42" t="s">
        <v>32</v>
      </c>
      <c r="E7" s="43" t="s">
        <v>39</v>
      </c>
      <c r="F7" s="49" t="s">
        <v>33</v>
      </c>
      <c r="G7" s="45" t="s">
        <v>34</v>
      </c>
      <c r="H7" s="268"/>
      <c r="J7" s="29" t="s">
        <v>61</v>
      </c>
      <c r="K7" s="87"/>
      <c r="L7" s="46" t="s">
        <v>36</v>
      </c>
      <c r="M7" s="47"/>
      <c r="N7" s="43"/>
      <c r="O7" s="48">
        <v>4</v>
      </c>
      <c r="P7" s="49">
        <v>1</v>
      </c>
      <c r="Q7" s="39">
        <f t="shared" si="0"/>
        <v>5</v>
      </c>
    </row>
    <row r="8" spans="2:17" s="29" customFormat="1" ht="12" thickBot="1">
      <c r="B8" s="40"/>
      <c r="C8" s="41">
        <v>3</v>
      </c>
      <c r="D8" s="42" t="s">
        <v>32</v>
      </c>
      <c r="E8" s="43" t="s">
        <v>39</v>
      </c>
      <c r="F8" s="49" t="s">
        <v>33</v>
      </c>
      <c r="G8" s="45" t="s">
        <v>34</v>
      </c>
      <c r="H8" s="268"/>
      <c r="J8" s="29" t="s">
        <v>62</v>
      </c>
      <c r="K8" s="87"/>
      <c r="L8" s="50" t="s">
        <v>37</v>
      </c>
      <c r="M8" s="51"/>
      <c r="N8" s="52">
        <v>12</v>
      </c>
      <c r="O8" s="53">
        <v>12</v>
      </c>
      <c r="P8" s="54">
        <v>2</v>
      </c>
      <c r="Q8" s="39">
        <f t="shared" si="0"/>
        <v>26</v>
      </c>
    </row>
    <row r="9" spans="2:17" s="29" customFormat="1" ht="12" thickBot="1">
      <c r="B9" s="55"/>
      <c r="C9" s="56">
        <v>4</v>
      </c>
      <c r="D9" s="57" t="s">
        <v>32</v>
      </c>
      <c r="E9" s="43" t="s">
        <v>39</v>
      </c>
      <c r="F9" s="49" t="s">
        <v>33</v>
      </c>
      <c r="G9" s="45" t="s">
        <v>34</v>
      </c>
      <c r="H9" s="268"/>
      <c r="J9" s="29" t="s">
        <v>64</v>
      </c>
      <c r="K9" s="87"/>
      <c r="L9" s="58"/>
      <c r="M9" s="59"/>
      <c r="N9" s="38"/>
      <c r="O9" s="38"/>
      <c r="P9" s="92"/>
      <c r="Q9" s="93">
        <f t="shared" si="0"/>
        <v>0</v>
      </c>
    </row>
    <row r="10" spans="2:17" s="29" customFormat="1" ht="12" thickBot="1">
      <c r="B10" s="30" t="s">
        <v>38</v>
      </c>
      <c r="C10" s="31">
        <v>5</v>
      </c>
      <c r="D10" s="32" t="s">
        <v>32</v>
      </c>
      <c r="E10" s="43" t="s">
        <v>39</v>
      </c>
      <c r="F10" s="49" t="s">
        <v>33</v>
      </c>
      <c r="G10" s="45" t="s">
        <v>34</v>
      </c>
      <c r="H10" s="268"/>
      <c r="K10" s="87"/>
      <c r="L10" s="60" t="s">
        <v>34</v>
      </c>
      <c r="M10" s="61"/>
      <c r="N10" s="49"/>
      <c r="O10" s="49"/>
      <c r="P10" s="49"/>
      <c r="Q10" s="39">
        <f t="shared" si="0"/>
        <v>0</v>
      </c>
    </row>
    <row r="11" spans="2:17" s="29" customFormat="1" ht="12" thickBot="1">
      <c r="B11" s="40"/>
      <c r="C11" s="41">
        <v>6</v>
      </c>
      <c r="D11" s="42" t="s">
        <v>32</v>
      </c>
      <c r="E11" s="43" t="s">
        <v>39</v>
      </c>
      <c r="F11" s="49" t="s">
        <v>33</v>
      </c>
      <c r="G11" s="45" t="s">
        <v>34</v>
      </c>
      <c r="H11" s="268"/>
      <c r="K11" s="87"/>
      <c r="L11" s="60" t="s">
        <v>40</v>
      </c>
      <c r="M11" s="62"/>
      <c r="N11" s="49"/>
      <c r="O11" s="49"/>
      <c r="P11" s="49"/>
      <c r="Q11" s="39">
        <f t="shared" si="0"/>
        <v>0</v>
      </c>
    </row>
    <row r="12" spans="2:17" s="29" customFormat="1" ht="12" thickBot="1">
      <c r="B12" s="40"/>
      <c r="C12" s="41">
        <v>7</v>
      </c>
      <c r="D12" s="42" t="s">
        <v>32</v>
      </c>
      <c r="E12" s="43" t="s">
        <v>39</v>
      </c>
      <c r="F12" s="49" t="s">
        <v>33</v>
      </c>
      <c r="G12" s="45" t="s">
        <v>34</v>
      </c>
      <c r="H12" s="268"/>
      <c r="K12" s="87"/>
      <c r="L12" s="60" t="s">
        <v>41</v>
      </c>
      <c r="M12" s="62"/>
      <c r="N12" s="63"/>
      <c r="O12" s="49"/>
      <c r="P12" s="64"/>
      <c r="Q12" s="39">
        <f t="shared" si="0"/>
        <v>0</v>
      </c>
    </row>
    <row r="13" spans="2:17" s="29" customFormat="1" ht="12" thickBot="1">
      <c r="B13" s="40"/>
      <c r="C13" s="41">
        <v>8</v>
      </c>
      <c r="D13" s="42" t="s">
        <v>32</v>
      </c>
      <c r="E13" s="43" t="s">
        <v>39</v>
      </c>
      <c r="F13" s="49" t="s">
        <v>33</v>
      </c>
      <c r="G13" s="45" t="s">
        <v>34</v>
      </c>
      <c r="H13" s="268"/>
      <c r="K13" s="87"/>
      <c r="L13" s="60" t="s">
        <v>42</v>
      </c>
      <c r="M13" s="65"/>
      <c r="N13" s="66"/>
      <c r="O13" s="49"/>
      <c r="P13" s="67"/>
      <c r="Q13" s="39">
        <f t="shared" si="0"/>
        <v>0</v>
      </c>
    </row>
    <row r="14" spans="2:17" s="29" customFormat="1" ht="12" thickBot="1">
      <c r="B14" s="55"/>
      <c r="C14" s="56">
        <v>9</v>
      </c>
      <c r="D14" s="57" t="s">
        <v>32</v>
      </c>
      <c r="E14" s="43" t="s">
        <v>39</v>
      </c>
      <c r="F14" s="49" t="s">
        <v>33</v>
      </c>
      <c r="G14" s="45" t="s">
        <v>34</v>
      </c>
      <c r="H14" s="268"/>
      <c r="K14" s="87"/>
      <c r="L14" s="60" t="s">
        <v>39</v>
      </c>
      <c r="M14" s="62"/>
      <c r="N14" s="49"/>
      <c r="O14" s="49"/>
      <c r="P14" s="48"/>
      <c r="Q14" s="39">
        <f t="shared" si="0"/>
        <v>0</v>
      </c>
    </row>
    <row r="15" spans="2:17" s="29" customFormat="1" ht="12" thickBot="1">
      <c r="B15" s="30" t="s">
        <v>43</v>
      </c>
      <c r="C15" s="31">
        <v>10</v>
      </c>
      <c r="D15" s="32" t="s">
        <v>32</v>
      </c>
      <c r="E15" s="43" t="s">
        <v>39</v>
      </c>
      <c r="F15" s="49" t="s">
        <v>33</v>
      </c>
      <c r="G15" s="45" t="s">
        <v>33</v>
      </c>
      <c r="H15" s="268"/>
      <c r="K15" s="87"/>
      <c r="L15" s="60" t="s">
        <v>27</v>
      </c>
      <c r="M15" s="62"/>
      <c r="N15" s="49"/>
      <c r="O15" s="49"/>
      <c r="P15" s="64"/>
      <c r="Q15" s="39">
        <f t="shared" si="0"/>
        <v>0</v>
      </c>
    </row>
    <row r="16" spans="2:17" s="29" customFormat="1" ht="12" thickBot="1">
      <c r="B16" s="40"/>
      <c r="C16" s="41">
        <v>11</v>
      </c>
      <c r="D16" s="42" t="s">
        <v>32</v>
      </c>
      <c r="E16" s="43" t="s">
        <v>39</v>
      </c>
      <c r="F16" s="49" t="s">
        <v>33</v>
      </c>
      <c r="G16" s="45" t="s">
        <v>33</v>
      </c>
      <c r="H16" s="268"/>
      <c r="K16" s="87"/>
      <c r="L16" s="60" t="s">
        <v>42</v>
      </c>
      <c r="M16" s="65"/>
      <c r="N16" s="68"/>
      <c r="O16" s="49"/>
      <c r="P16" s="67"/>
      <c r="Q16" s="39">
        <f t="shared" si="0"/>
        <v>0</v>
      </c>
    </row>
    <row r="17" spans="2:17" s="29" customFormat="1" ht="12" thickBot="1">
      <c r="B17" s="40"/>
      <c r="C17" s="41">
        <v>12</v>
      </c>
      <c r="D17" s="42" t="s">
        <v>32</v>
      </c>
      <c r="E17" s="43" t="s">
        <v>39</v>
      </c>
      <c r="F17" s="49" t="s">
        <v>33</v>
      </c>
      <c r="G17" s="45" t="s">
        <v>33</v>
      </c>
      <c r="H17" s="268"/>
      <c r="K17" s="87"/>
      <c r="L17" s="60" t="s">
        <v>44</v>
      </c>
      <c r="M17" s="62"/>
      <c r="N17" s="49"/>
      <c r="O17" s="49"/>
      <c r="P17" s="49"/>
      <c r="Q17" s="39">
        <f t="shared" si="0"/>
        <v>0</v>
      </c>
    </row>
    <row r="18" spans="2:17" s="29" customFormat="1" ht="12" thickBot="1">
      <c r="B18" s="55"/>
      <c r="C18" s="56">
        <v>13</v>
      </c>
      <c r="D18" s="57" t="s">
        <v>32</v>
      </c>
      <c r="E18" s="43" t="s">
        <v>39</v>
      </c>
      <c r="F18" s="49" t="s">
        <v>33</v>
      </c>
      <c r="G18" s="45" t="s">
        <v>33</v>
      </c>
      <c r="H18" s="268"/>
      <c r="K18" s="87"/>
      <c r="L18" s="60" t="s">
        <v>45</v>
      </c>
      <c r="M18" s="69"/>
      <c r="N18" s="49"/>
      <c r="O18" s="49"/>
      <c r="P18" s="49"/>
      <c r="Q18" s="39">
        <f t="shared" si="0"/>
        <v>0</v>
      </c>
    </row>
    <row r="19" spans="2:17" s="29" customFormat="1" ht="12" thickBot="1">
      <c r="B19" s="30" t="s">
        <v>46</v>
      </c>
      <c r="C19" s="31">
        <v>14</v>
      </c>
      <c r="D19" s="32" t="s">
        <v>32</v>
      </c>
      <c r="E19" s="43" t="s">
        <v>39</v>
      </c>
      <c r="F19" s="49" t="s">
        <v>33</v>
      </c>
      <c r="G19" s="45" t="s">
        <v>33</v>
      </c>
      <c r="H19" s="268"/>
      <c r="K19" s="87"/>
      <c r="L19" s="70" t="s">
        <v>47</v>
      </c>
      <c r="M19" s="71"/>
      <c r="N19" s="72"/>
      <c r="O19" s="72"/>
      <c r="P19" s="72"/>
      <c r="Q19" s="39">
        <f t="shared" si="0"/>
        <v>0</v>
      </c>
    </row>
    <row r="20" spans="2:17" s="29" customFormat="1" ht="12" thickBot="1">
      <c r="B20" s="40"/>
      <c r="C20" s="41">
        <v>15</v>
      </c>
      <c r="D20" s="42" t="s">
        <v>32</v>
      </c>
      <c r="E20" s="43" t="s">
        <v>39</v>
      </c>
      <c r="F20" s="49" t="s">
        <v>33</v>
      </c>
      <c r="G20" s="45" t="s">
        <v>33</v>
      </c>
      <c r="H20" s="268"/>
      <c r="K20" s="87"/>
      <c r="L20" s="73" t="s">
        <v>48</v>
      </c>
      <c r="M20" s="74" t="s">
        <v>49</v>
      </c>
      <c r="N20" s="75"/>
      <c r="O20" s="76"/>
      <c r="P20" s="77">
        <f>'[1]planas pusm'!S23/40</f>
        <v>15</v>
      </c>
      <c r="Q20" s="39">
        <f t="shared" si="0"/>
        <v>15</v>
      </c>
    </row>
    <row r="21" spans="2:17" s="29" customFormat="1" ht="12" thickBot="1">
      <c r="B21" s="40"/>
      <c r="C21" s="41">
        <v>16</v>
      </c>
      <c r="D21" s="42" t="s">
        <v>32</v>
      </c>
      <c r="E21" s="43" t="s">
        <v>39</v>
      </c>
      <c r="F21" s="49" t="s">
        <v>33</v>
      </c>
      <c r="G21" s="45" t="s">
        <v>33</v>
      </c>
      <c r="H21" s="268"/>
      <c r="K21" s="87"/>
      <c r="L21" s="78"/>
      <c r="M21" s="79" t="s">
        <v>50</v>
      </c>
      <c r="N21" s="80">
        <f>SUM(N6:N20)</f>
        <v>12</v>
      </c>
      <c r="O21" s="80">
        <f>SUM(O6:O20)</f>
        <v>16</v>
      </c>
      <c r="P21" s="75">
        <f>SUM(P6:P20)</f>
        <v>18</v>
      </c>
      <c r="Q21" s="81">
        <f>SUM(Q6:Q20)</f>
        <v>46</v>
      </c>
    </row>
    <row r="22" spans="2:12" s="29" customFormat="1" ht="12" thickBot="1">
      <c r="B22" s="55"/>
      <c r="C22" s="56">
        <v>17</v>
      </c>
      <c r="D22" s="57" t="s">
        <v>32</v>
      </c>
      <c r="E22" s="43" t="s">
        <v>41</v>
      </c>
      <c r="F22" s="44" t="s">
        <v>41</v>
      </c>
      <c r="G22" s="45" t="s">
        <v>41</v>
      </c>
      <c r="H22" s="268"/>
      <c r="K22" s="87"/>
      <c r="L22" s="78"/>
    </row>
    <row r="23" spans="2:12" s="29" customFormat="1" ht="11.25">
      <c r="B23" s="30" t="s">
        <v>51</v>
      </c>
      <c r="C23" s="31">
        <v>18</v>
      </c>
      <c r="D23" s="32" t="s">
        <v>32</v>
      </c>
      <c r="E23" s="43" t="s">
        <v>41</v>
      </c>
      <c r="F23" s="44" t="s">
        <v>41</v>
      </c>
      <c r="G23" s="45" t="s">
        <v>41</v>
      </c>
      <c r="H23" s="268"/>
      <c r="K23" s="87"/>
      <c r="L23" s="78"/>
    </row>
    <row r="24" spans="2:12" s="29" customFormat="1" ht="11.25">
      <c r="B24" s="40"/>
      <c r="C24" s="41">
        <v>19</v>
      </c>
      <c r="D24" s="42" t="s">
        <v>32</v>
      </c>
      <c r="E24" s="43" t="s">
        <v>33</v>
      </c>
      <c r="F24" s="44" t="s">
        <v>33</v>
      </c>
      <c r="G24" s="45" t="s">
        <v>33</v>
      </c>
      <c r="H24" s="268"/>
      <c r="K24" s="87"/>
      <c r="L24" s="78"/>
    </row>
    <row r="25" spans="2:12" s="29" customFormat="1" ht="11.25">
      <c r="B25" s="40"/>
      <c r="C25" s="41">
        <v>20</v>
      </c>
      <c r="D25" s="42" t="s">
        <v>32</v>
      </c>
      <c r="E25" s="43" t="s">
        <v>33</v>
      </c>
      <c r="F25" s="44" t="s">
        <v>33</v>
      </c>
      <c r="G25" s="45" t="s">
        <v>33</v>
      </c>
      <c r="H25" s="268"/>
      <c r="K25" s="87"/>
      <c r="L25" s="78"/>
    </row>
    <row r="26" spans="2:12" s="29" customFormat="1" ht="11.25">
      <c r="B26" s="40"/>
      <c r="C26" s="41">
        <v>21</v>
      </c>
      <c r="D26" s="42" t="s">
        <v>32</v>
      </c>
      <c r="E26" s="43" t="s">
        <v>33</v>
      </c>
      <c r="F26" s="44" t="s">
        <v>33</v>
      </c>
      <c r="G26" s="45" t="s">
        <v>33</v>
      </c>
      <c r="H26" s="268"/>
      <c r="K26" s="87"/>
      <c r="L26" s="78"/>
    </row>
    <row r="27" spans="2:12" s="29" customFormat="1" ht="12" thickBot="1">
      <c r="B27" s="55"/>
      <c r="C27" s="56">
        <v>22</v>
      </c>
      <c r="D27" s="57" t="s">
        <v>32</v>
      </c>
      <c r="E27" s="52" t="s">
        <v>33</v>
      </c>
      <c r="F27" s="85" t="s">
        <v>33</v>
      </c>
      <c r="G27" s="82" t="s">
        <v>33</v>
      </c>
      <c r="H27" s="269"/>
      <c r="K27" s="87"/>
      <c r="L27" s="78"/>
    </row>
    <row r="28" spans="2:12" s="29" customFormat="1" ht="11.25">
      <c r="B28" s="30" t="s">
        <v>52</v>
      </c>
      <c r="C28" s="31">
        <v>23</v>
      </c>
      <c r="D28" s="32" t="s">
        <v>32</v>
      </c>
      <c r="E28" s="90" t="s">
        <v>33</v>
      </c>
      <c r="F28" s="91" t="s">
        <v>33</v>
      </c>
      <c r="G28" s="83" t="s">
        <v>33</v>
      </c>
      <c r="H28" s="267" t="s">
        <v>66</v>
      </c>
      <c r="K28" s="87"/>
      <c r="L28" s="78"/>
    </row>
    <row r="29" spans="2:12" s="29" customFormat="1" ht="11.25">
      <c r="B29" s="40"/>
      <c r="C29" s="41">
        <v>24</v>
      </c>
      <c r="D29" s="42" t="s">
        <v>32</v>
      </c>
      <c r="E29" s="43" t="s">
        <v>33</v>
      </c>
      <c r="F29" s="44" t="s">
        <v>33</v>
      </c>
      <c r="G29" s="45" t="s">
        <v>33</v>
      </c>
      <c r="H29" s="268"/>
      <c r="K29" s="87"/>
      <c r="L29" s="78"/>
    </row>
    <row r="30" spans="2:12" s="29" customFormat="1" ht="11.25">
      <c r="B30" s="40"/>
      <c r="C30" s="41">
        <v>25</v>
      </c>
      <c r="D30" s="42" t="s">
        <v>32</v>
      </c>
      <c r="E30" s="43" t="s">
        <v>33</v>
      </c>
      <c r="F30" s="44" t="s">
        <v>33</v>
      </c>
      <c r="G30" s="45" t="s">
        <v>33</v>
      </c>
      <c r="H30" s="268"/>
      <c r="K30" s="87"/>
      <c r="L30" s="78"/>
    </row>
    <row r="31" spans="2:12" s="29" customFormat="1" ht="12" thickBot="1">
      <c r="B31" s="55"/>
      <c r="C31" s="56">
        <v>26</v>
      </c>
      <c r="D31" s="57" t="s">
        <v>32</v>
      </c>
      <c r="E31" s="43" t="s">
        <v>33</v>
      </c>
      <c r="F31" s="44" t="s">
        <v>33</v>
      </c>
      <c r="G31" s="45" t="s">
        <v>33</v>
      </c>
      <c r="H31" s="268"/>
      <c r="K31" s="87"/>
      <c r="L31" s="78"/>
    </row>
    <row r="32" spans="2:12" s="29" customFormat="1" ht="11.25">
      <c r="B32" s="30" t="s">
        <v>53</v>
      </c>
      <c r="C32" s="31">
        <v>27</v>
      </c>
      <c r="D32" s="32" t="s">
        <v>32</v>
      </c>
      <c r="E32" s="43" t="s">
        <v>33</v>
      </c>
      <c r="F32" s="44" t="s">
        <v>33</v>
      </c>
      <c r="G32" s="45" t="s">
        <v>33</v>
      </c>
      <c r="H32" s="268"/>
      <c r="K32" s="87"/>
      <c r="L32" s="78"/>
    </row>
    <row r="33" spans="2:12" s="29" customFormat="1" ht="11.25">
      <c r="B33" s="40"/>
      <c r="C33" s="41">
        <v>28</v>
      </c>
      <c r="D33" s="42" t="s">
        <v>32</v>
      </c>
      <c r="E33" s="43" t="s">
        <v>33</v>
      </c>
      <c r="F33" s="44" t="s">
        <v>33</v>
      </c>
      <c r="G33" s="45" t="s">
        <v>33</v>
      </c>
      <c r="H33" s="268"/>
      <c r="K33" s="87"/>
      <c r="L33" s="78"/>
    </row>
    <row r="34" spans="2:12" s="29" customFormat="1" ht="11.25">
      <c r="B34" s="40"/>
      <c r="C34" s="41">
        <v>29</v>
      </c>
      <c r="D34" s="42" t="s">
        <v>32</v>
      </c>
      <c r="E34" s="43" t="s">
        <v>33</v>
      </c>
      <c r="F34" s="44" t="s">
        <v>33</v>
      </c>
      <c r="G34" s="45" t="s">
        <v>33</v>
      </c>
      <c r="H34" s="268"/>
      <c r="K34" s="87"/>
      <c r="L34" s="78"/>
    </row>
    <row r="35" spans="2:12" s="29" customFormat="1" ht="12" thickBot="1">
      <c r="B35" s="55"/>
      <c r="C35" s="56">
        <v>30</v>
      </c>
      <c r="D35" s="57" t="s">
        <v>32</v>
      </c>
      <c r="E35" s="43" t="s">
        <v>33</v>
      </c>
      <c r="F35" s="44" t="s">
        <v>33</v>
      </c>
      <c r="G35" s="45" t="s">
        <v>33</v>
      </c>
      <c r="H35" s="268"/>
      <c r="K35" s="87"/>
      <c r="L35" s="78"/>
    </row>
    <row r="36" spans="2:12" s="29" customFormat="1" ht="11.25">
      <c r="B36" s="30" t="s">
        <v>54</v>
      </c>
      <c r="C36" s="31">
        <v>31</v>
      </c>
      <c r="D36" s="32" t="s">
        <v>32</v>
      </c>
      <c r="E36" s="43" t="s">
        <v>33</v>
      </c>
      <c r="F36" s="44" t="s">
        <v>33</v>
      </c>
      <c r="G36" s="45" t="s">
        <v>33</v>
      </c>
      <c r="H36" s="268"/>
      <c r="K36" s="87"/>
      <c r="L36" s="78"/>
    </row>
    <row r="37" spans="2:12" s="29" customFormat="1" ht="11.25">
      <c r="B37" s="40"/>
      <c r="C37" s="41">
        <v>32</v>
      </c>
      <c r="D37" s="42" t="s">
        <v>32</v>
      </c>
      <c r="E37" s="43" t="s">
        <v>33</v>
      </c>
      <c r="F37" s="44" t="s">
        <v>33</v>
      </c>
      <c r="G37" s="45" t="s">
        <v>33</v>
      </c>
      <c r="H37" s="268"/>
      <c r="K37" s="87"/>
      <c r="L37" s="78"/>
    </row>
    <row r="38" spans="2:12" s="29" customFormat="1" ht="11.25">
      <c r="B38" s="40"/>
      <c r="C38" s="41">
        <v>33</v>
      </c>
      <c r="D38" s="42" t="s">
        <v>32</v>
      </c>
      <c r="E38" s="43" t="s">
        <v>33</v>
      </c>
      <c r="F38" s="44" t="s">
        <v>33</v>
      </c>
      <c r="G38" s="45" t="s">
        <v>34</v>
      </c>
      <c r="H38" s="268"/>
      <c r="K38" s="87"/>
      <c r="L38" s="78"/>
    </row>
    <row r="39" spans="2:12" s="29" customFormat="1" ht="11.25">
      <c r="B39" s="40"/>
      <c r="C39" s="41">
        <v>34</v>
      </c>
      <c r="D39" s="42" t="s">
        <v>32</v>
      </c>
      <c r="E39" s="43" t="s">
        <v>33</v>
      </c>
      <c r="F39" s="44" t="s">
        <v>33</v>
      </c>
      <c r="G39" s="45" t="s">
        <v>34</v>
      </c>
      <c r="H39" s="268"/>
      <c r="K39" s="87"/>
      <c r="L39" s="78"/>
    </row>
    <row r="40" spans="2:12" s="29" customFormat="1" ht="12" thickBot="1">
      <c r="B40" s="55"/>
      <c r="C40" s="56">
        <v>35</v>
      </c>
      <c r="D40" s="57" t="s">
        <v>32</v>
      </c>
      <c r="E40" s="43" t="s">
        <v>33</v>
      </c>
      <c r="F40" s="44" t="s">
        <v>33</v>
      </c>
      <c r="G40" s="45" t="s">
        <v>34</v>
      </c>
      <c r="H40" s="268"/>
      <c r="K40" s="87"/>
      <c r="L40" s="78"/>
    </row>
    <row r="41" spans="2:12" s="29" customFormat="1" ht="11.25">
      <c r="B41" s="30" t="s">
        <v>55</v>
      </c>
      <c r="C41" s="31">
        <v>36</v>
      </c>
      <c r="D41" s="32" t="s">
        <v>32</v>
      </c>
      <c r="E41" s="43" t="s">
        <v>33</v>
      </c>
      <c r="F41" s="44" t="s">
        <v>33</v>
      </c>
      <c r="G41" s="45" t="s">
        <v>34</v>
      </c>
      <c r="H41" s="268"/>
      <c r="K41" s="87"/>
      <c r="L41" s="78"/>
    </row>
    <row r="42" spans="2:12" s="29" customFormat="1" ht="11.25">
      <c r="B42" s="40"/>
      <c r="C42" s="41">
        <v>37</v>
      </c>
      <c r="D42" s="42" t="s">
        <v>32</v>
      </c>
      <c r="E42" s="43" t="s">
        <v>33</v>
      </c>
      <c r="F42" s="44" t="s">
        <v>33</v>
      </c>
      <c r="G42" s="45" t="s">
        <v>34</v>
      </c>
      <c r="H42" s="268"/>
      <c r="K42" s="87"/>
      <c r="L42" s="78"/>
    </row>
    <row r="43" spans="2:12" s="29" customFormat="1" ht="11.25">
      <c r="B43" s="40"/>
      <c r="C43" s="41">
        <v>38</v>
      </c>
      <c r="D43" s="42" t="s">
        <v>32</v>
      </c>
      <c r="E43" s="43" t="s">
        <v>33</v>
      </c>
      <c r="F43" s="44" t="s">
        <v>33</v>
      </c>
      <c r="G43" s="45" t="s">
        <v>34</v>
      </c>
      <c r="H43" s="268"/>
      <c r="K43" s="87"/>
      <c r="L43" s="78"/>
    </row>
    <row r="44" spans="2:12" s="29" customFormat="1" ht="12" thickBot="1">
      <c r="B44" s="55"/>
      <c r="C44" s="56">
        <v>39</v>
      </c>
      <c r="D44" s="57" t="s">
        <v>32</v>
      </c>
      <c r="E44" s="43" t="s">
        <v>33</v>
      </c>
      <c r="F44" s="44" t="s">
        <v>22</v>
      </c>
      <c r="G44" s="45" t="s">
        <v>34</v>
      </c>
      <c r="H44" s="268"/>
      <c r="K44" s="87"/>
      <c r="L44" s="78"/>
    </row>
    <row r="45" spans="2:12" s="29" customFormat="1" ht="11.25">
      <c r="B45" s="30" t="s">
        <v>56</v>
      </c>
      <c r="C45" s="31">
        <v>40</v>
      </c>
      <c r="D45" s="32" t="s">
        <v>32</v>
      </c>
      <c r="E45" s="43" t="s">
        <v>33</v>
      </c>
      <c r="F45" s="44" t="s">
        <v>22</v>
      </c>
      <c r="G45" s="45" t="s">
        <v>34</v>
      </c>
      <c r="H45" s="268"/>
      <c r="K45" s="87"/>
      <c r="L45" s="78"/>
    </row>
    <row r="46" spans="2:12" s="29" customFormat="1" ht="11.25">
      <c r="B46" s="40"/>
      <c r="C46" s="41">
        <v>41</v>
      </c>
      <c r="D46" s="42" t="s">
        <v>32</v>
      </c>
      <c r="E46" s="43" t="s">
        <v>33</v>
      </c>
      <c r="F46" s="44" t="s">
        <v>22</v>
      </c>
      <c r="G46" s="45" t="s">
        <v>34</v>
      </c>
      <c r="H46" s="268"/>
      <c r="K46" s="87"/>
      <c r="L46" s="78"/>
    </row>
    <row r="47" spans="2:12" s="29" customFormat="1" ht="11.25">
      <c r="B47" s="40"/>
      <c r="C47" s="41">
        <v>42</v>
      </c>
      <c r="D47" s="42" t="s">
        <v>32</v>
      </c>
      <c r="E47" s="43" t="s">
        <v>33</v>
      </c>
      <c r="F47" s="44" t="s">
        <v>22</v>
      </c>
      <c r="G47" s="45" t="s">
        <v>22</v>
      </c>
      <c r="H47" s="268"/>
      <c r="K47" s="87"/>
      <c r="L47" s="78"/>
    </row>
    <row r="48" spans="2:12" s="29" customFormat="1" ht="12" thickBot="1">
      <c r="B48" s="88"/>
      <c r="C48" s="89">
        <v>43</v>
      </c>
      <c r="D48" s="57" t="s">
        <v>32</v>
      </c>
      <c r="E48" s="43" t="s">
        <v>41</v>
      </c>
      <c r="F48" s="44" t="s">
        <v>41</v>
      </c>
      <c r="G48" s="45"/>
      <c r="H48" s="269"/>
      <c r="K48" s="87"/>
      <c r="L48" s="78"/>
    </row>
    <row r="49" spans="2:12" s="29" customFormat="1" ht="11.25">
      <c r="B49" s="40" t="s">
        <v>58</v>
      </c>
      <c r="C49" s="31">
        <v>44</v>
      </c>
      <c r="D49" s="32" t="s">
        <v>32</v>
      </c>
      <c r="E49" s="43" t="s">
        <v>41</v>
      </c>
      <c r="F49" s="44" t="s">
        <v>41</v>
      </c>
      <c r="G49" s="45"/>
      <c r="H49" s="84"/>
      <c r="K49" s="87"/>
      <c r="L49" s="78"/>
    </row>
    <row r="50" spans="2:12" s="29" customFormat="1" ht="11.25">
      <c r="B50" s="40"/>
      <c r="C50" s="41">
        <v>45</v>
      </c>
      <c r="D50" s="42" t="s">
        <v>32</v>
      </c>
      <c r="E50" s="43" t="s">
        <v>41</v>
      </c>
      <c r="F50" s="44" t="s">
        <v>41</v>
      </c>
      <c r="G50" s="45"/>
      <c r="H50" s="84"/>
      <c r="K50" s="87"/>
      <c r="L50" s="78"/>
    </row>
    <row r="51" spans="2:12" s="29" customFormat="1" ht="11.25">
      <c r="B51" s="40"/>
      <c r="C51" s="41">
        <v>46</v>
      </c>
      <c r="D51" s="42" t="s">
        <v>32</v>
      </c>
      <c r="E51" s="43" t="s">
        <v>41</v>
      </c>
      <c r="F51" s="44" t="s">
        <v>41</v>
      </c>
      <c r="G51" s="45"/>
      <c r="H51" s="84"/>
      <c r="K51" s="87"/>
      <c r="L51" s="78"/>
    </row>
    <row r="52" spans="2:12" s="29" customFormat="1" ht="12" thickBot="1">
      <c r="B52" s="55"/>
      <c r="C52" s="56">
        <v>47</v>
      </c>
      <c r="D52" s="57" t="s">
        <v>32</v>
      </c>
      <c r="E52" s="43" t="s">
        <v>41</v>
      </c>
      <c r="F52" s="44" t="s">
        <v>41</v>
      </c>
      <c r="G52" s="45"/>
      <c r="H52" s="84"/>
      <c r="K52" s="87"/>
      <c r="L52" s="78"/>
    </row>
    <row r="53" spans="2:12" s="29" customFormat="1" ht="11.25">
      <c r="B53" s="30" t="s">
        <v>63</v>
      </c>
      <c r="C53" s="31">
        <v>48</v>
      </c>
      <c r="D53" s="32" t="s">
        <v>32</v>
      </c>
      <c r="E53" s="43" t="s">
        <v>41</v>
      </c>
      <c r="F53" s="44" t="s">
        <v>41</v>
      </c>
      <c r="G53" s="45"/>
      <c r="H53" s="84"/>
      <c r="K53" s="87"/>
      <c r="L53" s="78"/>
    </row>
    <row r="54" spans="2:12" s="29" customFormat="1" ht="11.25">
      <c r="B54" s="40"/>
      <c r="C54" s="41">
        <v>49</v>
      </c>
      <c r="D54" s="42" t="s">
        <v>32</v>
      </c>
      <c r="E54" s="43" t="s">
        <v>41</v>
      </c>
      <c r="F54" s="44" t="s">
        <v>41</v>
      </c>
      <c r="G54" s="45"/>
      <c r="H54" s="84"/>
      <c r="K54" s="87"/>
      <c r="L54" s="78"/>
    </row>
    <row r="55" spans="2:12" s="29" customFormat="1" ht="11.25">
      <c r="B55" s="40"/>
      <c r="C55" s="41">
        <v>50</v>
      </c>
      <c r="D55" s="42" t="s">
        <v>32</v>
      </c>
      <c r="E55" s="43" t="s">
        <v>41</v>
      </c>
      <c r="F55" s="44" t="s">
        <v>41</v>
      </c>
      <c r="G55" s="45"/>
      <c r="H55" s="84"/>
      <c r="K55" s="87"/>
      <c r="L55" s="78"/>
    </row>
    <row r="56" spans="2:12" s="29" customFormat="1" ht="11.25">
      <c r="B56" s="40"/>
      <c r="C56" s="41">
        <v>51</v>
      </c>
      <c r="D56" s="42" t="s">
        <v>32</v>
      </c>
      <c r="E56" s="43" t="s">
        <v>41</v>
      </c>
      <c r="F56" s="44" t="s">
        <v>41</v>
      </c>
      <c r="G56" s="45"/>
      <c r="H56" s="84"/>
      <c r="K56" s="87"/>
      <c r="L56" s="78"/>
    </row>
    <row r="57" spans="2:12" s="29" customFormat="1" ht="12" thickBot="1">
      <c r="B57" s="55"/>
      <c r="C57" s="56">
        <v>52</v>
      </c>
      <c r="D57" s="57" t="s">
        <v>32</v>
      </c>
      <c r="E57" s="52" t="s">
        <v>41</v>
      </c>
      <c r="F57" s="85" t="s">
        <v>41</v>
      </c>
      <c r="G57" s="82"/>
      <c r="H57" s="84"/>
      <c r="K57" s="87"/>
      <c r="L57" s="78"/>
    </row>
  </sheetData>
  <sheetProtection/>
  <mergeCells count="3">
    <mergeCell ref="E4:G4"/>
    <mergeCell ref="H6:H27"/>
    <mergeCell ref="H28:H4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9" sqref="D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Zarasų žemės ūkio mokykla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mokymo planas</dc:subject>
  <dc:creator>V.Bernotas</dc:creator>
  <cp:keywords/>
  <dc:description>2002 m.
mokymo planas
šablonas</dc:description>
  <cp:lastModifiedBy>Lilija</cp:lastModifiedBy>
  <cp:lastPrinted>2017-08-28T11:29:58Z</cp:lastPrinted>
  <dcterms:created xsi:type="dcterms:W3CDTF">2002-05-15T13:56:33Z</dcterms:created>
  <dcterms:modified xsi:type="dcterms:W3CDTF">2018-09-13T10:13:45Z</dcterms:modified>
  <cp:category/>
  <cp:version/>
  <cp:contentType/>
  <cp:contentStatus/>
</cp:coreProperties>
</file>